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esktop\web izvršenje 30.6.2026. i izmjene i dopune 2026\"/>
    </mc:Choice>
  </mc:AlternateContent>
  <xr:revisionPtr revIDLastSave="0" documentId="13_ncr:1_{8D0835E8-C39A-4229-8384-8AAABCB80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  <sheet name="List1" sheetId="2" r:id="rId2"/>
    <sheet name="List2" sheetId="3" r:id="rId3"/>
    <sheet name="List3" sheetId="4" r:id="rId4"/>
    <sheet name="List4" sheetId="5" r:id="rId5"/>
    <sheet name="List5" sheetId="6" r:id="rId6"/>
    <sheet name="List6" sheetId="7" r:id="rId7"/>
    <sheet name="List7" sheetId="8" r:id="rId8"/>
    <sheet name="List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7" l="1"/>
  <c r="G21" i="7"/>
  <c r="G11" i="7"/>
  <c r="G9" i="7"/>
  <c r="G8" i="7"/>
  <c r="C39" i="3"/>
  <c r="C43" i="3"/>
  <c r="C49" i="3"/>
  <c r="F48" i="3" s="1"/>
  <c r="C51" i="3"/>
  <c r="F50" i="3" s="1"/>
  <c r="F41" i="3"/>
  <c r="C37" i="3"/>
  <c r="F36" i="3" s="1"/>
  <c r="C35" i="3"/>
  <c r="F34" i="3" s="1"/>
  <c r="G52" i="3"/>
  <c r="G51" i="3"/>
  <c r="F51" i="3"/>
  <c r="G50" i="3"/>
  <c r="G49" i="3"/>
  <c r="F49" i="3"/>
  <c r="G47" i="3"/>
  <c r="G46" i="3"/>
  <c r="G44" i="3"/>
  <c r="F44" i="3"/>
  <c r="G43" i="3"/>
  <c r="G40" i="3"/>
  <c r="F40" i="3"/>
  <c r="G39" i="3"/>
  <c r="F39" i="3"/>
  <c r="G38" i="3"/>
  <c r="F38" i="3"/>
  <c r="G37" i="3"/>
  <c r="F37" i="3"/>
  <c r="G36" i="3"/>
  <c r="G35" i="3"/>
  <c r="F35" i="3"/>
  <c r="F28" i="3"/>
  <c r="F26" i="3"/>
  <c r="F22" i="3"/>
  <c r="F21" i="3"/>
  <c r="F18" i="3"/>
  <c r="F17" i="3"/>
  <c r="F16" i="3"/>
  <c r="F15" i="3"/>
  <c r="F14" i="3"/>
  <c r="F12" i="3"/>
  <c r="C27" i="3"/>
  <c r="F27" i="3" s="1"/>
  <c r="C25" i="3"/>
  <c r="F25" i="3" s="1"/>
  <c r="C19" i="3"/>
  <c r="F19" i="3" s="1"/>
  <c r="C15" i="3"/>
  <c r="C13" i="3"/>
  <c r="F13" i="3" s="1"/>
  <c r="C11" i="3"/>
  <c r="C9" i="3" s="1"/>
  <c r="E36" i="1"/>
  <c r="F33" i="1"/>
  <c r="E19" i="1"/>
  <c r="F19" i="1"/>
  <c r="C18" i="7"/>
  <c r="C17" i="7" s="1"/>
  <c r="C16" i="7" s="1"/>
  <c r="C21" i="7" s="1"/>
  <c r="E10" i="7"/>
  <c r="E9" i="7" s="1"/>
  <c r="E8" i="7" s="1"/>
  <c r="E18" i="7"/>
  <c r="E17" i="7" s="1"/>
  <c r="E16" i="7" s="1"/>
  <c r="C33" i="3" l="1"/>
  <c r="F11" i="3"/>
  <c r="E21" i="7"/>
</calcChain>
</file>

<file path=xl/sharedStrings.xml><?xml version="1.0" encoding="utf-8"?>
<sst xmlns="http://schemas.openxmlformats.org/spreadsheetml/2006/main" count="865" uniqueCount="337">
  <si>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</si>
  <si>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</si>
  <si>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</si>
  <si>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</si>
  <si>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</si>
  <si>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</si>
  <si>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Plan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</si>
  <si>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</si>
  <si>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</si>
  <si>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</si>
  <si>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</si>
  <si>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</si>
  <si>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</si>
  <si>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</si>
  <si>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</si>
  <si>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</si>
  <si>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</si>
  <si>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</si>
  <si>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</si>
  <si>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</si>
  <si>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</si>
  <si>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</si>
  <si>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</si>
  <si>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</si>
  <si>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</si>
  <si>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</si>
  <si>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</si>
  <si>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</si>
  <si>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</si>
  <si>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</si>
  <si>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</si>
  <si>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</si>
  <si>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</si>
  <si>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</si>
  <si>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</si>
  <si>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</si>
  <si>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</si>
  <si>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</si>
  <si>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</si>
  <si>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</si>
  <si>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</si>
  <si>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</si>
  <si>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</si>
  <si>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</si>
  <si>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6382</t>
  </si>
  <si>
    <t>Kapitalne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</si>
  <si>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</si>
  <si>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</si>
  <si>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</si>
  <si>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</si>
  <si>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</si>
  <si>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</si>
  <si>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</si>
  <si>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</si>
  <si>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</si>
  <si>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</si>
  <si>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</si>
  <si>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</si>
  <si>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</si>
  <si>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</si>
  <si>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</si>
  <si>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</si>
  <si>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</si>
  <si>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</si>
  <si>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</si>
  <si>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</si>
  <si>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</si>
  <si>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</si>
  <si>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</si>
  <si>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</si>
  <si>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6632</t>
  </si>
  <si>
    <t>Kapitalne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</si>
  <si>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</si>
  <si>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</si>
  <si>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</si>
  <si>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</si>
  <si>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</si>
  <si>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</si>
  <si>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</si>
  <si>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</si>
  <si>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7</t>
  </si>
  <si>
    <t>Prihodi od prodaje nefinancijske imovine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</si>
  <si>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</si>
  <si>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</si>
  <si>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</si>
  <si>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</si>
  <si>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</si>
  <si>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</si>
  <si>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</si>
  <si>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</si>
  <si>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</si>
  <si>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</si>
  <si>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</si>
  <si>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</si>
  <si>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</si>
  <si>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</si>
  <si>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</si>
  <si>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</si>
  <si>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</si>
  <si>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</si>
  <si>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</si>
  <si>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</si>
  <si>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</si>
  <si>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</si>
  <si>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</si>
  <si>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</si>
  <si>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</si>
  <si>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</si>
  <si>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</si>
  <si>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</si>
  <si>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</si>
  <si>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</si>
  <si>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</si>
  <si>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</si>
  <si>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</si>
  <si>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</si>
  <si>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</si>
  <si>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</si>
  <si>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</si>
  <si>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</si>
  <si>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</si>
  <si>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</si>
  <si>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</si>
  <si>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</si>
  <si>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</si>
  <si>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</si>
  <si>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</si>
  <si>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</si>
  <si>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</si>
  <si>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</si>
  <si>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</si>
  <si>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</si>
  <si>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</si>
  <si>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</si>
  <si>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</si>
  <si>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</si>
  <si>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</si>
  <si>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</si>
  <si>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</si>
  <si>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</si>
  <si>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</si>
  <si>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</si>
  <si>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</si>
  <si>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</si>
  <si>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</si>
  <si>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</si>
  <si>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</si>
  <si>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</si>
  <si>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</si>
  <si>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</si>
  <si>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</si>
  <si>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</si>
  <si>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</si>
  <si>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</si>
  <si>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</si>
  <si>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</si>
  <si>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</si>
  <si>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</si>
  <si>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</si>
  <si>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</si>
  <si>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</si>
  <si>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</si>
  <si>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</si>
  <si>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</si>
  <si>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</si>
  <si>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</si>
  <si>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</si>
  <si>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</si>
  <si>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</si>
  <si>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36</t>
  </si>
  <si>
    <t>Pomoći dane u inozemstvo i unutar općeg proračuna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</si>
  <si>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</si>
  <si>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</si>
  <si>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</si>
  <si>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</si>
  <si>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</si>
  <si>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</si>
  <si>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</si>
  <si>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</si>
  <si>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</si>
  <si>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</si>
  <si>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</si>
  <si>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</si>
  <si>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</si>
  <si>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</si>
  <si>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</si>
  <si>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</si>
  <si>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</si>
  <si>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</si>
  <si>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</si>
  <si>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</si>
  <si>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</si>
  <si>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4226</t>
  </si>
  <si>
    <t>Sportska i glazbena oprema</t>
  </si>
  <si>
    <t>4227</t>
  </si>
  <si>
    <t>Uređaji, strojevi i oprema za ostale namjene</t>
  </si>
  <si>
    <t>424</t>
  </si>
  <si>
    <t>Knjige, umjetnička djela i ostale izložbene vrijednosti</t>
  </si>
  <si>
    <t>4241</t>
  </si>
  <si>
    <t>Knjige</t>
  </si>
  <si>
    <t>45</t>
  </si>
  <si>
    <t>Rashodi za dodatna ulaganja na nefinancijskoj imovini</t>
  </si>
  <si>
    <t>451</t>
  </si>
  <si>
    <t>Dodatna ulaganja na građevinskim objektima</t>
  </si>
  <si>
    <t>4511</t>
  </si>
  <si>
    <t>1.2.2. IZVJEŠTAJ O PRIHODIMA I RASHODIMA PREMA IZVORIMA FINANCIRANJA</t>
  </si>
  <si>
    <t xml:space="preserve"> </t>
  </si>
  <si>
    <t>Ostvarenje / izvršenje 30.6.2025.</t>
  </si>
  <si>
    <t>Ostvarenje / izvršenje 30.6.2026.</t>
  </si>
  <si>
    <t>Indeks 
4 / 2</t>
  </si>
  <si>
    <t>1</t>
  </si>
  <si>
    <t>OPĆI PRIHODI I PRIMICI 2026</t>
  </si>
  <si>
    <t>11</t>
  </si>
  <si>
    <t>VLASTITI PRIHODI 2026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</si>
  <si>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</si>
  <si>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</si>
  <si>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</si>
  <si>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</si>
  <si>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</si>
  <si>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</si>
  <si>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</si>
  <si>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</si>
  <si>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</si>
  <si>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</si>
  <si>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</si>
  <si>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58</t>
  </si>
  <si>
    <t>INSTRUMENTI EU NOVE GENERACIJE 2026</t>
  </si>
  <si>
    <t>DONACIJE 2026</t>
  </si>
  <si>
    <t>61</t>
  </si>
  <si>
    <t>PRIHODI OD PRODAJE ILI ZAMJENE NEFINANCIJSKE IMOVINE I NAKNADE S NASLOVA OSIGURANJA 2026</t>
  </si>
  <si>
    <t>71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</si>
  <si>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</si>
  <si>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</si>
  <si>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</si>
  <si>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</si>
  <si>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</si>
  <si>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</si>
  <si>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</si>
  <si>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097 Istraživanje i razvoj obrazovanja</t>
  </si>
  <si>
    <t>098 Usluge obrazovanja koje nisu drugdje svrstane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</si>
  <si>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</si>
  <si>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</si>
  <si>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</si>
  <si>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</si>
  <si>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</si>
  <si>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</si>
  <si>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</si>
  <si>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</si>
  <si>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</si>
  <si>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</si>
  <si>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</si>
  <si>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</si>
  <si>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>9222</t>
  </si>
  <si>
    <t>Manjak prihoda i primitaka</t>
  </si>
  <si>
    <t xml:space="preserve">Ukupno </t>
  </si>
  <si>
    <t>2. POSEBNI DIO</t>
  </si>
  <si>
    <t>2.1. IZVJEŠTAJ PO ORGANIZACIJSKOJ KLASIFIKACIJI</t>
  </si>
  <si>
    <t>Indeks
3 / 2</t>
  </si>
  <si>
    <t xml:space="preserve">UKUPNO : </t>
  </si>
  <si>
    <t>RAZDJEL    500</t>
  </si>
  <si>
    <t>UPRAVNI ODJEL ZA OBRAZOVANJE, KULTURU I SPORT</t>
  </si>
  <si>
    <t>GLAVA    50001</t>
  </si>
  <si>
    <t>ODSJEK ZA OBRAZOVANJE I KULTURU</t>
  </si>
  <si>
    <t>GLAVA    50003</t>
  </si>
  <si>
    <t>OSTALI IZDACI ZA OSNOVNE ŠKOLE</t>
  </si>
  <si>
    <t>RAZDJEL    901</t>
  </si>
  <si>
    <t>UPRAVNI ODJEL ZA MEĐUNARODNU SURADNJU, UPRAVLJANJE PROJEKTIMA I INVESTICIJE</t>
  </si>
  <si>
    <t>GLAVA    90102</t>
  </si>
  <si>
    <t>ODSJEK ZA UPRAVLJANJE PROJEKTIMA I INVESTICIJE</t>
  </si>
  <si>
    <t>2. POSEBNI DIO
2.1. IZVJEŠTAJ PO PROGRAMSKOJ KLASIFIKACIJI</t>
  </si>
  <si>
    <t>Indeks 
3 / 2</t>
  </si>
  <si>
    <t>Izvor financiranja   1</t>
  </si>
  <si>
    <t>Izvor financiranja   5</t>
  </si>
  <si>
    <t>Pomoći iz državnog proračuna 2026</t>
  </si>
  <si>
    <t>PROGRAM    1013</t>
  </si>
  <si>
    <t>ŠKOLSTVO</t>
  </si>
  <si>
    <t>Aktivnost A101304</t>
  </si>
  <si>
    <t>NATJECANJA UČENIKA</t>
  </si>
  <si>
    <t>Izvor financiranja   11</t>
  </si>
  <si>
    <t>Opći prihodi i primici 2026</t>
  </si>
  <si>
    <t>Aktivnost A101305</t>
  </si>
  <si>
    <t>KAPITALNI IZDACI ZA OSNOVNE ŠKOLE - DECENTRALIZIRANA SREDSTVA</t>
  </si>
  <si>
    <t>Izvor financiranja   50</t>
  </si>
  <si>
    <t>Pomoći iz državnog proračuna kroz opće prihode i primitke 2026</t>
  </si>
  <si>
    <t>Aktivnost A101319</t>
  </si>
  <si>
    <t>ASISTENTI U NASTAVI</t>
  </si>
  <si>
    <t>Izvor financiranja   52</t>
  </si>
  <si>
    <t>Ostale pomoći 2026</t>
  </si>
  <si>
    <t>Aktivnost A101349</t>
  </si>
  <si>
    <t>MATERIJALNI I FINANCIJSKI RASHODI ZA OSNOVNE ŠKOLE - DECENTRALIZIRANA SREDSTVA</t>
  </si>
  <si>
    <t>3227</t>
  </si>
  <si>
    <t>Službena, radna i zaštitna odjeća i obuća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</si>
  <si>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</si>
  <si>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</si>
  <si>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</si>
  <si>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</si>
  <si>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</si>
  <si>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</si>
  <si>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</si>
  <si>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</si>
  <si>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Pomoći iz državnog proračuna kroz nacionalno sufinanciranje EU projekata 2026</t>
  </si>
  <si>
    <t>Izvor financiranja   56</t>
  </si>
  <si>
    <t>Europski socijalni fond plus – raspoloživ predujam 2026</t>
  </si>
  <si>
    <t>Izvor financiranja   3</t>
  </si>
  <si>
    <t>Izvor financiranja   4</t>
  </si>
  <si>
    <t>Ostali prihodi za posebne namjene 2026</t>
  </si>
  <si>
    <t>Izvor financiranja   6</t>
  </si>
  <si>
    <t>DONACIJE</t>
  </si>
  <si>
    <t>Izvor financiranja   7</t>
  </si>
  <si>
    <t>Aktivnost A101314</t>
  </si>
  <si>
    <t>OSTALI IZDACI ZA OSNOVNE ŠKOLE (IZVOR FINANCIRANJA VLASTITI I OSTALI PRIHODI)</t>
  </si>
  <si>
    <t>Izvor financiranja   31</t>
  </si>
  <si>
    <t>Vlastiti prihodi 2026</t>
  </si>
  <si>
    <t>3722</t>
  </si>
  <si>
    <t>Naknade građanima i kućanstvima u naravi</t>
  </si>
  <si>
    <t>Izvor financiranja   43</t>
  </si>
  <si>
    <t>Izvor financiranja   61</t>
  </si>
  <si>
    <t>TEKUĆE DONACIJE</t>
  </si>
  <si>
    <t>3811</t>
  </si>
  <si>
    <t>Tekuće donacije u novcu</t>
  </si>
  <si>
    <t>Izvor financiranja   71</t>
  </si>
  <si>
    <t>Prihodi od prodaje ili zamjene nefinancijske imovine i naknade s naslova osiguranja 2026</t>
  </si>
  <si>
    <t>ŠKOLSTVO - MEĐ. SURADNJA IINV. 901</t>
  </si>
  <si>
    <t>Kapitalni projekt K101301</t>
  </si>
  <si>
    <t>SUFINANCIRANJE OBNOVE OBJEKATA U ODGOJU I OBRAZOVANJU</t>
  </si>
  <si>
    <t>OSNOVNA ŠKOLA NEDELIŠĆE</t>
  </si>
  <si>
    <t>Predsjednik Školskog odbora:</t>
  </si>
  <si>
    <t>Nikola Bistrović</t>
  </si>
  <si>
    <t>Ravnatelj:</t>
  </si>
  <si>
    <t>Milan Đurić, prof.</t>
  </si>
  <si>
    <t>U Nedelišću, 15.7.2026.</t>
  </si>
  <si>
    <t>44</t>
  </si>
  <si>
    <t>DECENTRALIZIRANA SREDSTVA</t>
  </si>
  <si>
    <t>46</t>
  </si>
  <si>
    <t>NAMJENSKI PRIHODI I PRIMICI</t>
  </si>
  <si>
    <t>51</t>
  </si>
  <si>
    <t>POMOĆI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</si>
</sst>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b/>
      <sz val="12"/>
      <color theme="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3" fillId="0" borderId="1" xfId="0" applyNumberFormat="1" applyFont="1" applyBorder="1" applyAlignment="1">
      <alignment horizontal="center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7" fillId="0" borderId="4" xfId="0" applyFont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0" fontId="8" fillId="0" borderId="1" xfId="0" applyFont="1" applyBorder="1" applyAlignment="1">
      <alignment horizontal="left" vertical="center" wrapText="1" shrinkToFit="1" readingOrder="1"/>
    </xf>
    <xf numFmtId="0" fontId="8" fillId="0" borderId="2" xfId="0" applyFont="1" applyBorder="1" applyAlignment="1">
      <alignment horizontal="lef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0" fontId="3" fillId="0" borderId="4" xfId="0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0" fontId="9" fillId="0" borderId="0" xfId="0" applyFont="1"/>
    <xf numFmtId="0" fontId="5" fillId="0" borderId="0" xfId="0" applyFont="1"/>
    <xf numFmtId="0" fontId="3" fillId="2" borderId="3" xfId="0" applyFont="1" applyFill="1" applyBorder="1" applyAlignment="1">
      <alignment horizontal="left" vertical="center" wrapText="1" shrinkToFit="1" readingOrder="1"/>
    </xf>
    <xf numFmtId="0" fontId="4" fillId="3" borderId="3" xfId="0" applyFont="1" applyFill="1" applyBorder="1" applyAlignment="1">
      <alignment horizontal="left" vertical="center" wrapText="1" shrinkToFit="1" readingOrder="1"/>
    </xf>
    <xf numFmtId="4" fontId="11" fillId="2" borderId="3" xfId="0" applyNumberFormat="1" applyFont="1" applyFill="1" applyBorder="1" applyAlignment="1">
      <alignment horizontal="right" vertical="center" wrapText="1" shrinkToFit="1" readingOrder="1"/>
    </xf>
    <xf numFmtId="49" fontId="12" fillId="0" borderId="1" xfId="0" applyNumberFormat="1" applyFont="1" applyBorder="1" applyAlignment="1">
      <alignment horizontal="left" vertical="center" wrapText="1" shrinkToFit="1" readingOrder="1"/>
    </xf>
    <xf numFmtId="49" fontId="12" fillId="0" borderId="2" xfId="0" applyNumberFormat="1" applyFont="1" applyBorder="1" applyAlignment="1">
      <alignment horizontal="left" vertical="center" wrapText="1" shrinkToFit="1" readingOrder="1"/>
    </xf>
    <xf numFmtId="4" fontId="12" fillId="0" borderId="2" xfId="0" applyNumberFormat="1" applyFont="1" applyBorder="1" applyAlignment="1">
      <alignment horizontal="right" vertical="center" wrapText="1" shrinkToFit="1" readingOrder="1"/>
    </xf>
    <xf numFmtId="0" fontId="13" fillId="0" borderId="0" xfId="0" applyFont="1"/>
    <xf numFmtId="49" fontId="14" fillId="0" borderId="1" xfId="0" applyNumberFormat="1" applyFont="1" applyBorder="1" applyAlignment="1">
      <alignment horizontal="left" vertical="center" wrapText="1" shrinkToFit="1" readingOrder="1"/>
    </xf>
    <xf numFmtId="49" fontId="14" fillId="0" borderId="2" xfId="0" applyNumberFormat="1" applyFont="1" applyBorder="1" applyAlignment="1">
      <alignment horizontal="left" vertical="center" wrapText="1" shrinkToFit="1" readingOrder="1"/>
    </xf>
    <xf numFmtId="4" fontId="14" fillId="0" borderId="2" xfId="0" applyNumberFormat="1" applyFont="1" applyBorder="1" applyAlignment="1">
      <alignment horizontal="right" vertical="center" wrapText="1" shrinkToFit="1" readingOrder="1"/>
    </xf>
    <xf numFmtId="4" fontId="15" fillId="0" borderId="2" xfId="0" applyNumberFormat="1" applyFont="1" applyBorder="1" applyAlignment="1">
      <alignment horizontal="righ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" fontId="5" fillId="0" borderId="0" xfId="0" applyNumberFormat="1" applyFont="1"/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center" wrapText="1" shrinkToFit="1" readingOrder="1"/>
    </xf>
    <xf numFmtId="4" fontId="11" fillId="0" borderId="1" xfId="0" applyNumberFormat="1" applyFont="1" applyBorder="1" applyAlignment="1">
      <alignment horizontal="right" vertical="center" wrapText="1" shrinkToFit="1" readingOrder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49" fontId="15" fillId="2" borderId="2" xfId="0" applyNumberFormat="1" applyFont="1" applyFill="1" applyBorder="1" applyAlignment="1">
      <alignment horizontal="center" vertical="center" wrapText="1" shrinkToFit="1" readingOrder="1"/>
    </xf>
    <xf numFmtId="49" fontId="14" fillId="2" borderId="2" xfId="0" applyNumberFormat="1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0" fontId="14" fillId="0" borderId="4" xfId="0" applyFont="1" applyBorder="1" applyAlignment="1">
      <alignment horizontal="center" vertical="center" wrapText="1" shrinkToFit="1" readingOrder="1"/>
    </xf>
    <xf numFmtId="0" fontId="15" fillId="0" borderId="1" xfId="0" applyFont="1" applyBorder="1" applyAlignment="1">
      <alignment horizontal="left" vertical="center" wrapText="1" shrinkToFit="1" readingOrder="1"/>
    </xf>
    <xf numFmtId="49" fontId="15" fillId="0" borderId="2" xfId="0" applyNumberFormat="1" applyFont="1" applyBorder="1" applyAlignment="1">
      <alignment horizontal="left" vertical="center" wrapText="1" shrinkToFit="1" readingOrder="1"/>
    </xf>
    <xf numFmtId="0" fontId="14" fillId="0" borderId="2" xfId="0" applyFont="1" applyBorder="1" applyAlignment="1">
      <alignment horizontal="right" vertical="center" wrapText="1" shrinkToFit="1" readingOrder="1"/>
    </xf>
    <xf numFmtId="0" fontId="14" fillId="0" borderId="1" xfId="0" applyFont="1" applyBorder="1" applyAlignment="1">
      <alignment horizontal="left" vertical="center" wrapText="1" shrinkToFit="1" readingOrder="1"/>
    </xf>
    <xf numFmtId="0" fontId="14" fillId="0" borderId="2" xfId="0" applyFont="1" applyBorder="1" applyAlignment="1">
      <alignment horizontal="left" vertical="center" wrapText="1" shrinkToFit="1" readingOrder="1"/>
    </xf>
    <xf numFmtId="49" fontId="15" fillId="0" borderId="3" xfId="0" applyNumberFormat="1" applyFont="1" applyBorder="1" applyAlignment="1">
      <alignment horizontal="left" vertical="center" wrapText="1" shrinkToFit="1" readingOrder="1"/>
    </xf>
    <xf numFmtId="49" fontId="15" fillId="0" borderId="4" xfId="0" applyNumberFormat="1" applyFont="1" applyBorder="1" applyAlignment="1">
      <alignment horizontal="left" vertical="center" wrapText="1" shrinkToFit="1" readingOrder="1"/>
    </xf>
    <xf numFmtId="4" fontId="15" fillId="0" borderId="4" xfId="0" applyNumberFormat="1" applyFont="1" applyBorder="1" applyAlignment="1">
      <alignment horizontal="right" vertical="center" wrapText="1" shrinkToFit="1" readingOrder="1"/>
    </xf>
    <xf numFmtId="0" fontId="15" fillId="0" borderId="4" xfId="0" applyFont="1" applyBorder="1" applyAlignment="1">
      <alignment horizontal="right" vertical="center" wrapText="1" shrinkToFit="1" readingOrder="1"/>
    </xf>
    <xf numFmtId="49" fontId="14" fillId="0" borderId="3" xfId="0" applyNumberFormat="1" applyFont="1" applyBorder="1" applyAlignment="1">
      <alignment horizontal="left" vertical="center" wrapText="1" shrinkToFit="1" readingOrder="1"/>
    </xf>
    <xf numFmtId="49" fontId="14" fillId="0" borderId="4" xfId="0" applyNumberFormat="1" applyFont="1" applyBorder="1" applyAlignment="1">
      <alignment horizontal="left" vertical="center" wrapText="1" shrinkToFit="1" readingOrder="1"/>
    </xf>
    <xf numFmtId="4" fontId="14" fillId="0" borderId="4" xfId="0" applyNumberFormat="1" applyFont="1" applyBorder="1" applyAlignment="1">
      <alignment horizontal="right" vertical="center" wrapText="1" shrinkToFit="1" readingOrder="1"/>
    </xf>
    <xf numFmtId="0" fontId="14" fillId="0" borderId="4" xfId="0" applyFont="1" applyBorder="1" applyAlignment="1">
      <alignment horizontal="right" vertical="center" wrapText="1" shrinkToFit="1" readingOrder="1"/>
    </xf>
    <xf numFmtId="0" fontId="15" fillId="0" borderId="2" xfId="0" applyFont="1" applyBorder="1" applyAlignment="1">
      <alignment horizontal="right" vertical="center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4" fontId="3" fillId="2" borderId="5" xfId="0" applyNumberFormat="1" applyFont="1" applyFill="1" applyBorder="1" applyAlignment="1">
      <alignment horizontal="right" vertical="center" wrapText="1" shrinkToFit="1" readingOrder="1"/>
    </xf>
    <xf numFmtId="4" fontId="3" fillId="2" borderId="2" xfId="0" applyNumberFormat="1" applyFont="1" applyFill="1" applyBorder="1" applyAlignment="1">
      <alignment horizontal="right" vertical="center" wrapText="1" shrinkToFit="1" readingOrder="1"/>
    </xf>
    <xf numFmtId="0" fontId="3" fillId="0" borderId="5" xfId="0" applyFont="1" applyBorder="1" applyAlignment="1">
      <alignment horizontal="center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4" fontId="4" fillId="0" borderId="5" xfId="0" applyNumberFormat="1" applyFont="1" applyBorder="1" applyAlignment="1">
      <alignment horizontal="righ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4" fontId="14" fillId="3" borderId="5" xfId="0" applyNumberFormat="1" applyFont="1" applyFill="1" applyBorder="1" applyAlignment="1">
      <alignment horizontal="right" vertical="center" wrapText="1" shrinkToFit="1" readingOrder="1"/>
    </xf>
    <xf numFmtId="4" fontId="14" fillId="3" borderId="2" xfId="0" applyNumberFormat="1" applyFont="1" applyFill="1" applyBorder="1" applyAlignment="1">
      <alignment horizontal="right" vertical="center" wrapText="1" shrinkToFit="1" readingOrder="1"/>
    </xf>
    <xf numFmtId="4" fontId="10" fillId="2" borderId="5" xfId="0" applyNumberFormat="1" applyFont="1" applyFill="1" applyBorder="1" applyAlignment="1">
      <alignment horizontal="right" vertical="center" wrapText="1" shrinkToFit="1" readingOrder="1"/>
    </xf>
    <xf numFmtId="4" fontId="10" fillId="2" borderId="2" xfId="0" applyNumberFormat="1" applyFont="1" applyFill="1" applyBorder="1" applyAlignment="1">
      <alignment horizontal="right" vertical="center" wrapText="1" shrinkToFit="1" readingOrder="1"/>
    </xf>
    <xf numFmtId="4" fontId="11" fillId="0" borderId="5" xfId="0" applyNumberFormat="1" applyFont="1" applyBorder="1" applyAlignment="1">
      <alignment horizontal="right" vertical="center" wrapText="1" shrinkToFit="1" readingOrder="1"/>
    </xf>
    <xf numFmtId="4" fontId="11" fillId="0" borderId="2" xfId="0" applyNumberFormat="1" applyFont="1" applyBorder="1" applyAlignment="1">
      <alignment horizontal="right" vertical="center" wrapText="1" shrinkToFit="1" readingOrder="1"/>
    </xf>
    <xf numFmtId="0" fontId="7" fillId="0" borderId="3" xfId="0" applyFont="1" applyBorder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21" fillId="0" borderId="3" xfId="0" applyFont="1" applyBorder="1" applyAlignment="1">
      <alignment horizontal="center" vertical="center" wrapText="1" shrinkToFit="1" readingOrder="1"/>
    </xf>
    <xf numFmtId="49" fontId="19" fillId="0" borderId="0" xfId="0" applyNumberFormat="1" applyFont="1" applyAlignment="1">
      <alignment horizontal="center" vertical="top" wrapText="1" shrinkToFit="1" readingOrder="1"/>
    </xf>
    <xf numFmtId="0" fontId="20" fillId="0" borderId="0" xfId="0" applyFont="1" applyAlignment="1">
      <alignment horizontal="center" vertical="center" wrapText="1" shrinkToFit="1" readingOrder="1"/>
    </xf>
    <xf numFmtId="0" fontId="15" fillId="2" borderId="1" xfId="0" applyFont="1" applyFill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center" wrapText="1" shrinkToFit="1" readingOrder="1"/>
    </xf>
    <xf numFmtId="0" fontId="6" fillId="0" borderId="0" xfId="0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15" fillId="0" borderId="1" xfId="0" applyFont="1" applyBorder="1" applyAlignment="1">
      <alignment horizontal="left" vertical="center" wrapText="1" shrinkToFit="1" readingOrder="1"/>
    </xf>
    <xf numFmtId="0" fontId="19" fillId="0" borderId="0" xfId="0" applyFont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3"/>
  <sheetViews>
    <sheetView showGridLines="0" tabSelected="1" workbookViewId="0">
      <selection activeCell="F26" sqref="F26:G26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s="44" customFormat="1" ht="15.75" x14ac:dyDescent="0.25">
      <c r="A1" s="43" t="s">
        <v>325</v>
      </c>
    </row>
    <row r="3" spans="1:8" ht="16.5" customHeight="1" x14ac:dyDescent="0.25">
      <c r="A3" s="91" t="s">
        <v>0</v>
      </c>
      <c r="B3" s="91"/>
      <c r="C3" s="91"/>
      <c r="D3" s="91"/>
      <c r="E3" s="91"/>
      <c r="F3" s="91"/>
      <c r="G3" s="91"/>
      <c r="H3" s="91"/>
    </row>
    <row r="4" spans="1:8" ht="8.25" customHeight="1" x14ac:dyDescent="0.25"/>
    <row r="5" spans="1:8" ht="14.25" customHeight="1" x14ac:dyDescent="0.25">
      <c r="A5" s="82" t="s">
        <v>1</v>
      </c>
      <c r="B5" s="82"/>
      <c r="C5" s="82"/>
      <c r="D5" s="82"/>
      <c r="E5" s="82"/>
      <c r="F5" s="82"/>
      <c r="G5" s="82"/>
      <c r="H5" s="82"/>
    </row>
    <row r="6" spans="1:8" ht="12" customHeight="1" x14ac:dyDescent="0.25"/>
    <row r="7" spans="1:8" ht="13.5" customHeight="1" x14ac:dyDescent="0.25">
      <c r="A7" s="82" t="s">
        <v>2</v>
      </c>
      <c r="B7" s="82"/>
      <c r="C7" s="82"/>
      <c r="D7" s="82"/>
      <c r="E7" s="82"/>
      <c r="F7" s="82"/>
      <c r="G7" s="82"/>
      <c r="H7" s="82"/>
    </row>
    <row r="8" spans="1:8" ht="17.25" customHeight="1" x14ac:dyDescent="0.25"/>
    <row r="9" spans="1:8" ht="12.75" customHeight="1" x14ac:dyDescent="0.25">
      <c r="A9" s="83" t="s">
        <v>3</v>
      </c>
      <c r="B9" s="83"/>
      <c r="C9" s="83"/>
      <c r="D9" s="83"/>
      <c r="E9" s="83"/>
      <c r="F9" s="83"/>
      <c r="G9" s="83"/>
      <c r="H9" s="83"/>
    </row>
    <row r="10" spans="1:8" ht="12.75" customHeight="1" x14ac:dyDescent="0.25"/>
    <row r="11" spans="1:8" ht="36" customHeight="1" x14ac:dyDescent="0.25">
      <c r="A11" s="40" t="s">
        <v>4</v>
      </c>
      <c r="B11" s="1" t="s">
        <v>5</v>
      </c>
      <c r="C11" s="1" t="s">
        <v>6</v>
      </c>
      <c r="D11" s="1" t="s">
        <v>7</v>
      </c>
      <c r="E11" s="40" t="s">
        <v>8</v>
      </c>
      <c r="F11" s="86" t="s">
        <v>9</v>
      </c>
      <c r="G11" s="87"/>
    </row>
    <row r="12" spans="1:8" ht="14.25" customHeight="1" x14ac:dyDescent="0.25">
      <c r="A12" s="25">
        <v>1</v>
      </c>
      <c r="B12" s="25">
        <v>2</v>
      </c>
      <c r="C12" s="25">
        <v>3</v>
      </c>
      <c r="D12" s="25">
        <v>4</v>
      </c>
      <c r="E12" s="25">
        <v>5</v>
      </c>
      <c r="F12" s="86">
        <v>6</v>
      </c>
      <c r="G12" s="87"/>
    </row>
    <row r="13" spans="1:8" ht="24.75" customHeight="1" x14ac:dyDescent="0.25">
      <c r="A13" s="45" t="s">
        <v>10</v>
      </c>
      <c r="B13" s="2">
        <v>1809197.42</v>
      </c>
      <c r="C13" s="2">
        <v>2881000</v>
      </c>
      <c r="D13" s="2">
        <v>1476390.21</v>
      </c>
      <c r="E13" s="2">
        <v>81.599999999999994</v>
      </c>
      <c r="F13" s="84">
        <v>51.25</v>
      </c>
      <c r="G13" s="85"/>
    </row>
    <row r="14" spans="1:8" ht="24" customHeight="1" x14ac:dyDescent="0.25">
      <c r="A14" s="34" t="s">
        <v>11</v>
      </c>
      <c r="B14" s="3">
        <v>1809101.12</v>
      </c>
      <c r="C14" s="3">
        <v>2880807</v>
      </c>
      <c r="D14" s="3">
        <v>1476293.91</v>
      </c>
      <c r="E14" s="3">
        <v>81.599999999999994</v>
      </c>
      <c r="F14" s="88">
        <v>51.25</v>
      </c>
      <c r="G14" s="89"/>
    </row>
    <row r="15" spans="1:8" ht="24" customHeight="1" x14ac:dyDescent="0.25">
      <c r="A15" s="34" t="s">
        <v>12</v>
      </c>
      <c r="B15" s="3">
        <v>96.3</v>
      </c>
      <c r="C15" s="3">
        <v>193</v>
      </c>
      <c r="D15" s="3">
        <v>96.3</v>
      </c>
      <c r="E15" s="3">
        <v>100</v>
      </c>
      <c r="F15" s="88">
        <v>49.9</v>
      </c>
      <c r="G15" s="89"/>
    </row>
    <row r="16" spans="1:8" ht="24.75" customHeight="1" x14ac:dyDescent="0.25">
      <c r="A16" s="45" t="s">
        <v>13</v>
      </c>
      <c r="B16" s="2">
        <v>1885620.91</v>
      </c>
      <c r="C16" s="2">
        <v>2890600</v>
      </c>
      <c r="D16" s="2">
        <v>1413553.86</v>
      </c>
      <c r="E16" s="2">
        <v>74.959999999999994</v>
      </c>
      <c r="F16" s="84">
        <v>48.9</v>
      </c>
      <c r="G16" s="85"/>
    </row>
    <row r="17" spans="1:8" ht="24" customHeight="1" x14ac:dyDescent="0.25">
      <c r="A17" s="34" t="s">
        <v>14</v>
      </c>
      <c r="B17" s="3">
        <v>1634173.31</v>
      </c>
      <c r="C17" s="3">
        <v>2855807</v>
      </c>
      <c r="D17" s="3">
        <v>1407090.46</v>
      </c>
      <c r="E17" s="3">
        <v>86.1</v>
      </c>
      <c r="F17" s="88">
        <v>49.27</v>
      </c>
      <c r="G17" s="89"/>
    </row>
    <row r="18" spans="1:8" ht="24.75" customHeight="1" x14ac:dyDescent="0.25">
      <c r="A18" s="34" t="s">
        <v>15</v>
      </c>
      <c r="B18" s="3">
        <v>251447.6</v>
      </c>
      <c r="C18" s="3">
        <v>34793</v>
      </c>
      <c r="D18" s="3">
        <v>6463.4</v>
      </c>
      <c r="E18" s="3">
        <v>2.57</v>
      </c>
      <c r="F18" s="88">
        <v>18.579999999999998</v>
      </c>
      <c r="G18" s="89"/>
    </row>
    <row r="19" spans="1:8" ht="24" customHeight="1" x14ac:dyDescent="0.25">
      <c r="A19" s="45" t="s">
        <v>16</v>
      </c>
      <c r="B19" s="2">
        <v>-76423.490000000005</v>
      </c>
      <c r="C19" s="2">
        <v>-9600</v>
      </c>
      <c r="D19" s="2">
        <v>62836.35</v>
      </c>
      <c r="E19" s="2">
        <f>D19/B19*100</f>
        <v>-82.221251607326479</v>
      </c>
      <c r="F19" s="84">
        <f>D19/C19*100</f>
        <v>-654.54531250000002</v>
      </c>
      <c r="G19" s="85"/>
    </row>
    <row r="20" spans="1:8" ht="17.25" customHeight="1" x14ac:dyDescent="0.25"/>
    <row r="21" spans="1:8" ht="12.75" customHeight="1" x14ac:dyDescent="0.25">
      <c r="A21" s="83" t="s">
        <v>17</v>
      </c>
      <c r="B21" s="83"/>
      <c r="C21" s="83"/>
      <c r="D21" s="83"/>
      <c r="E21" s="83"/>
      <c r="F21" s="83"/>
      <c r="G21" s="83"/>
      <c r="H21" s="83"/>
    </row>
    <row r="22" spans="1:8" ht="8.25" customHeight="1" x14ac:dyDescent="0.25"/>
    <row r="23" spans="1:8" ht="36" customHeight="1" x14ac:dyDescent="0.25">
      <c r="A23" s="40" t="s">
        <v>4</v>
      </c>
      <c r="B23" s="1" t="s">
        <v>5</v>
      </c>
      <c r="C23" s="1" t="s">
        <v>6</v>
      </c>
      <c r="D23" s="1" t="s">
        <v>7</v>
      </c>
      <c r="E23" s="1" t="s">
        <v>18</v>
      </c>
      <c r="F23" s="86" t="s">
        <v>9</v>
      </c>
      <c r="G23" s="87"/>
    </row>
    <row r="24" spans="1:8" ht="14.25" customHeight="1" x14ac:dyDescent="0.25">
      <c r="A24" s="25">
        <v>1</v>
      </c>
      <c r="B24" s="25">
        <v>2</v>
      </c>
      <c r="C24" s="25">
        <v>3</v>
      </c>
      <c r="D24" s="25">
        <v>4</v>
      </c>
      <c r="E24" s="25">
        <v>5</v>
      </c>
      <c r="F24" s="86">
        <v>6</v>
      </c>
      <c r="G24" s="87"/>
    </row>
    <row r="25" spans="1:8" ht="24" customHeight="1" x14ac:dyDescent="0.25">
      <c r="A25" s="34" t="s">
        <v>19</v>
      </c>
      <c r="B25" s="3">
        <v>0</v>
      </c>
      <c r="C25" s="3">
        <v>0</v>
      </c>
      <c r="D25" s="3">
        <v>0</v>
      </c>
      <c r="E25" s="3">
        <v>0</v>
      </c>
      <c r="F25" s="88">
        <v>0</v>
      </c>
      <c r="G25" s="89"/>
    </row>
    <row r="26" spans="1:8" ht="24" customHeight="1" x14ac:dyDescent="0.25">
      <c r="A26" s="34" t="s">
        <v>20</v>
      </c>
      <c r="B26" s="3">
        <v>0</v>
      </c>
      <c r="C26" s="3">
        <v>0</v>
      </c>
      <c r="D26" s="3">
        <v>0</v>
      </c>
      <c r="E26" s="3">
        <v>0</v>
      </c>
      <c r="F26" s="88">
        <v>0</v>
      </c>
      <c r="G26" s="89"/>
    </row>
    <row r="27" spans="1:8" ht="24.75" customHeight="1" x14ac:dyDescent="0.25">
      <c r="A27" s="45" t="s">
        <v>21</v>
      </c>
      <c r="B27" s="2">
        <v>0</v>
      </c>
      <c r="C27" s="2">
        <v>0</v>
      </c>
      <c r="D27" s="2">
        <v>0</v>
      </c>
      <c r="E27" s="2">
        <v>0</v>
      </c>
      <c r="F27" s="84">
        <v>0</v>
      </c>
      <c r="G27" s="85"/>
    </row>
    <row r="28" spans="1:8" ht="17.25" customHeight="1" x14ac:dyDescent="0.25"/>
    <row r="29" spans="1:8" ht="12.75" customHeight="1" x14ac:dyDescent="0.25">
      <c r="A29" s="83" t="s">
        <v>22</v>
      </c>
      <c r="B29" s="83"/>
      <c r="C29" s="83"/>
      <c r="D29" s="83"/>
      <c r="E29" s="83"/>
      <c r="F29" s="83"/>
      <c r="G29" s="83"/>
      <c r="H29" s="83"/>
    </row>
    <row r="30" spans="1:8" ht="4.5" customHeight="1" x14ac:dyDescent="0.25"/>
    <row r="31" spans="1:8" ht="36.75" customHeight="1" x14ac:dyDescent="0.25">
      <c r="A31" s="40" t="s">
        <v>4</v>
      </c>
      <c r="B31" s="1" t="s">
        <v>5</v>
      </c>
      <c r="C31" s="1" t="s">
        <v>6</v>
      </c>
      <c r="D31" s="1" t="s">
        <v>7</v>
      </c>
      <c r="E31" s="40" t="s">
        <v>8</v>
      </c>
      <c r="F31" s="86" t="s">
        <v>9</v>
      </c>
      <c r="G31" s="87"/>
    </row>
    <row r="32" spans="1:8" ht="14.25" customHeight="1" x14ac:dyDescent="0.25">
      <c r="A32" s="25">
        <v>1</v>
      </c>
      <c r="B32" s="25">
        <v>2</v>
      </c>
      <c r="C32" s="25">
        <v>3</v>
      </c>
      <c r="D32" s="25">
        <v>4</v>
      </c>
      <c r="E32" s="25">
        <v>5</v>
      </c>
      <c r="F32" s="86">
        <v>6</v>
      </c>
      <c r="G32" s="87"/>
    </row>
    <row r="33" spans="1:7" ht="24" customHeight="1" x14ac:dyDescent="0.25">
      <c r="A33" s="46" t="s">
        <v>23</v>
      </c>
      <c r="B33" s="4">
        <v>-25251.03</v>
      </c>
      <c r="C33" s="4">
        <v>9600</v>
      </c>
      <c r="D33" s="4">
        <v>-124901.19</v>
      </c>
      <c r="E33" s="4">
        <v>161.87</v>
      </c>
      <c r="F33" s="92">
        <f>D33/C33*100</f>
        <v>-1301.0540625000001</v>
      </c>
      <c r="G33" s="93"/>
    </row>
    <row r="34" spans="1:7" ht="24" customHeight="1" x14ac:dyDescent="0.25">
      <c r="A34" s="45" t="s">
        <v>24</v>
      </c>
      <c r="B34" s="47" t="s">
        <v>206</v>
      </c>
      <c r="C34" s="2">
        <v>9600</v>
      </c>
      <c r="D34" s="47" t="s">
        <v>206</v>
      </c>
      <c r="E34" s="2">
        <v>161.87</v>
      </c>
      <c r="F34" s="94"/>
      <c r="G34" s="95"/>
    </row>
    <row r="35" spans="1:7" ht="21.75" customHeight="1" x14ac:dyDescent="0.25"/>
    <row r="36" spans="1:7" ht="25.5" customHeight="1" x14ac:dyDescent="0.25">
      <c r="A36" s="39" t="s">
        <v>25</v>
      </c>
      <c r="B36" s="5">
        <v>-101674.52</v>
      </c>
      <c r="C36" s="60" t="s">
        <v>206</v>
      </c>
      <c r="D36" s="5">
        <v>-62064.84</v>
      </c>
      <c r="E36" s="5">
        <f>D36/B36*100</f>
        <v>61.042668310605251</v>
      </c>
      <c r="F36" s="96" t="s">
        <v>206</v>
      </c>
      <c r="G36" s="97"/>
    </row>
    <row r="37" spans="1:7" ht="21" customHeight="1" x14ac:dyDescent="0.25"/>
    <row r="38" spans="1:7" ht="53.25" customHeight="1" x14ac:dyDescent="0.25">
      <c r="A38" s="90" t="s">
        <v>26</v>
      </c>
      <c r="B38" s="90"/>
      <c r="C38" s="90"/>
      <c r="D38" s="90"/>
      <c r="E38" s="90"/>
      <c r="F38" s="90"/>
    </row>
    <row r="40" spans="1:7" x14ac:dyDescent="0.25">
      <c r="A40" t="s">
        <v>330</v>
      </c>
    </row>
    <row r="42" spans="1:7" x14ac:dyDescent="0.25">
      <c r="A42" t="s">
        <v>326</v>
      </c>
      <c r="D42" t="s">
        <v>328</v>
      </c>
    </row>
    <row r="43" spans="1:7" x14ac:dyDescent="0.25">
      <c r="A43" t="s">
        <v>327</v>
      </c>
      <c r="D43" t="s">
        <v>329</v>
      </c>
    </row>
  </sheetData>
  <mergeCells count="26">
    <mergeCell ref="F32:G32"/>
    <mergeCell ref="A38:F38"/>
    <mergeCell ref="A3:H3"/>
    <mergeCell ref="F11:G11"/>
    <mergeCell ref="F12:G12"/>
    <mergeCell ref="A21:H21"/>
    <mergeCell ref="F23:G23"/>
    <mergeCell ref="F33:G33"/>
    <mergeCell ref="F34:G34"/>
    <mergeCell ref="F36:G36"/>
    <mergeCell ref="F26:G26"/>
    <mergeCell ref="F27:G27"/>
    <mergeCell ref="A29:H29"/>
    <mergeCell ref="F31:G31"/>
    <mergeCell ref="F19:G19"/>
    <mergeCell ref="F25:G25"/>
    <mergeCell ref="A5:H5"/>
    <mergeCell ref="A7:H7"/>
    <mergeCell ref="A9:H9"/>
    <mergeCell ref="F13:G13"/>
    <mergeCell ref="F24:G24"/>
    <mergeCell ref="F14:G14"/>
    <mergeCell ref="F15:G15"/>
    <mergeCell ref="F16:G16"/>
    <mergeCell ref="F17:G17"/>
    <mergeCell ref="F18:G18"/>
  </mergeCells>
  <pageMargins left="0.70866137742996216" right="0.59055119752883911" top="0.59055119752883911" bottom="0.59055119752883911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28DC-FF1D-4DD2-A833-AB2C70BBAD20}">
  <sheetPr>
    <pageSetUpPr fitToPage="1"/>
  </sheetPr>
  <dimension ref="A1:G108"/>
  <sheetViews>
    <sheetView workbookViewId="0">
      <selection activeCell="F11" sqref="F11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style="58" customWidth="1"/>
  </cols>
  <sheetData>
    <row r="1" spans="1:7" s="44" customFormat="1" ht="15.75" x14ac:dyDescent="0.25">
      <c r="A1" s="43" t="s">
        <v>325</v>
      </c>
      <c r="G1" s="57"/>
    </row>
    <row r="3" spans="1:7" ht="11.25" customHeight="1" x14ac:dyDescent="0.25"/>
    <row r="4" spans="1:7" ht="21.75" customHeight="1" x14ac:dyDescent="0.25">
      <c r="A4" s="82" t="s">
        <v>27</v>
      </c>
      <c r="B4" s="82"/>
      <c r="C4" s="82"/>
      <c r="D4" s="82"/>
      <c r="E4" s="82"/>
      <c r="F4" s="82"/>
      <c r="G4" s="82"/>
    </row>
    <row r="5" spans="1:7" ht="12.75" customHeight="1" x14ac:dyDescent="0.25"/>
    <row r="6" spans="1:7" ht="13.5" customHeight="1" x14ac:dyDescent="0.25">
      <c r="A6" s="99" t="s">
        <v>28</v>
      </c>
      <c r="B6" s="99"/>
      <c r="C6" s="99"/>
      <c r="D6" s="99"/>
      <c r="E6" s="99"/>
      <c r="F6" s="99"/>
      <c r="G6" s="99"/>
    </row>
    <row r="7" spans="1:7" ht="21" customHeight="1" x14ac:dyDescent="0.25"/>
    <row r="8" spans="1:7" ht="32.25" customHeight="1" x14ac:dyDescent="0.25">
      <c r="A8" s="100" t="s">
        <v>4</v>
      </c>
      <c r="B8" s="100"/>
      <c r="C8" s="7" t="s">
        <v>29</v>
      </c>
      <c r="D8" s="7" t="s">
        <v>6</v>
      </c>
      <c r="E8" s="7" t="s">
        <v>30</v>
      </c>
      <c r="F8" s="8" t="s">
        <v>8</v>
      </c>
      <c r="G8" s="59" t="s">
        <v>9</v>
      </c>
    </row>
    <row r="9" spans="1:7" ht="9.75" customHeight="1" x14ac:dyDescent="0.25">
      <c r="A9" s="98">
        <v>1</v>
      </c>
      <c r="B9" s="98"/>
      <c r="C9" s="9">
        <v>2</v>
      </c>
      <c r="D9" s="9">
        <v>3</v>
      </c>
      <c r="E9" s="9">
        <v>4</v>
      </c>
      <c r="F9" s="9">
        <v>5</v>
      </c>
      <c r="G9" s="9">
        <v>6</v>
      </c>
    </row>
    <row r="10" spans="1:7" ht="25.5" customHeight="1" x14ac:dyDescent="0.25">
      <c r="A10" s="10"/>
      <c r="B10" s="11" t="s">
        <v>31</v>
      </c>
      <c r="C10" s="12">
        <v>1809197.42</v>
      </c>
      <c r="D10" s="12">
        <v>2881000</v>
      </c>
      <c r="E10" s="12">
        <v>1476390.21</v>
      </c>
      <c r="F10" s="13">
        <v>81.599999999999994</v>
      </c>
      <c r="G10" s="12">
        <v>51.25</v>
      </c>
    </row>
    <row r="11" spans="1:7" ht="25.5" customHeight="1" x14ac:dyDescent="0.25">
      <c r="A11" s="14" t="s">
        <v>32</v>
      </c>
      <c r="B11" s="11" t="s">
        <v>33</v>
      </c>
      <c r="C11" s="12">
        <v>1809101.12</v>
      </c>
      <c r="D11" s="12">
        <v>2880807</v>
      </c>
      <c r="E11" s="12">
        <v>1476293.91</v>
      </c>
      <c r="F11" s="13">
        <v>81.599999999999994</v>
      </c>
      <c r="G11" s="12">
        <v>51.25</v>
      </c>
    </row>
    <row r="12" spans="1:7" ht="25.5" customHeight="1" x14ac:dyDescent="0.25">
      <c r="A12" s="14" t="s">
        <v>34</v>
      </c>
      <c r="B12" s="11" t="s">
        <v>35</v>
      </c>
      <c r="C12" s="12">
        <v>1318383.94</v>
      </c>
      <c r="D12" s="12">
        <v>2521800</v>
      </c>
      <c r="E12" s="12">
        <v>1297938.6100000001</v>
      </c>
      <c r="F12" s="13">
        <v>98.45</v>
      </c>
      <c r="G12" s="12">
        <v>51.47</v>
      </c>
    </row>
    <row r="13" spans="1:7" ht="25.5" customHeight="1" x14ac:dyDescent="0.25">
      <c r="A13" s="15" t="s">
        <v>36</v>
      </c>
      <c r="B13" s="16" t="s">
        <v>37</v>
      </c>
      <c r="C13" s="17">
        <v>1252562.01</v>
      </c>
      <c r="D13" s="18"/>
      <c r="E13" s="17">
        <v>1235332.8400000001</v>
      </c>
      <c r="F13" s="18">
        <v>98.62</v>
      </c>
      <c r="G13" s="56"/>
    </row>
    <row r="14" spans="1:7" ht="25.5" customHeight="1" x14ac:dyDescent="0.25">
      <c r="A14" s="15" t="s">
        <v>38</v>
      </c>
      <c r="B14" s="16" t="s">
        <v>39</v>
      </c>
      <c r="C14" s="17">
        <v>1221898.4099999999</v>
      </c>
      <c r="D14" s="18"/>
      <c r="E14" s="17">
        <v>1235332.8400000001</v>
      </c>
      <c r="F14" s="18">
        <v>101.1</v>
      </c>
      <c r="G14" s="56"/>
    </row>
    <row r="15" spans="1:7" ht="25.5" customHeight="1" x14ac:dyDescent="0.25">
      <c r="A15" s="15" t="s">
        <v>40</v>
      </c>
      <c r="B15" s="16" t="s">
        <v>41</v>
      </c>
      <c r="C15" s="17">
        <v>30663.599999999999</v>
      </c>
      <c r="D15" s="18"/>
      <c r="E15" s="17">
        <v>0</v>
      </c>
      <c r="F15" s="18">
        <v>0</v>
      </c>
      <c r="G15" s="56"/>
    </row>
    <row r="16" spans="1:7" ht="25.5" customHeight="1" x14ac:dyDescent="0.25">
      <c r="A16" s="15" t="s">
        <v>42</v>
      </c>
      <c r="B16" s="16" t="s">
        <v>43</v>
      </c>
      <c r="C16" s="17">
        <v>65821.929999999993</v>
      </c>
      <c r="D16" s="18"/>
      <c r="E16" s="17">
        <v>62605.77</v>
      </c>
      <c r="F16" s="18">
        <v>95.11</v>
      </c>
      <c r="G16" s="56"/>
    </row>
    <row r="17" spans="1:7" ht="25.5" customHeight="1" x14ac:dyDescent="0.25">
      <c r="A17" s="15" t="s">
        <v>44</v>
      </c>
      <c r="B17" s="16" t="s">
        <v>45</v>
      </c>
      <c r="C17" s="17">
        <v>65821.929999999993</v>
      </c>
      <c r="D17" s="18"/>
      <c r="E17" s="17">
        <v>62605.77</v>
      </c>
      <c r="F17" s="18">
        <v>95.11</v>
      </c>
      <c r="G17" s="56"/>
    </row>
    <row r="18" spans="1:7" ht="25.5" customHeight="1" x14ac:dyDescent="0.25">
      <c r="A18" s="14" t="s">
        <v>46</v>
      </c>
      <c r="B18" s="11" t="s">
        <v>47</v>
      </c>
      <c r="C18" s="12">
        <v>13.84</v>
      </c>
      <c r="D18" s="12">
        <v>0</v>
      </c>
      <c r="E18" s="12">
        <v>0.6</v>
      </c>
      <c r="F18" s="13">
        <v>4.34</v>
      </c>
      <c r="G18" s="12"/>
    </row>
    <row r="19" spans="1:7" ht="25.5" customHeight="1" x14ac:dyDescent="0.25">
      <c r="A19" s="15" t="s">
        <v>48</v>
      </c>
      <c r="B19" s="16" t="s">
        <v>49</v>
      </c>
      <c r="C19" s="17">
        <v>13.84</v>
      </c>
      <c r="D19" s="18"/>
      <c r="E19" s="17">
        <v>0.6</v>
      </c>
      <c r="F19" s="18">
        <v>4.34</v>
      </c>
      <c r="G19" s="56"/>
    </row>
    <row r="20" spans="1:7" ht="25.5" customHeight="1" x14ac:dyDescent="0.25">
      <c r="A20" s="15" t="s">
        <v>50</v>
      </c>
      <c r="B20" s="16" t="s">
        <v>51</v>
      </c>
      <c r="C20" s="17">
        <v>13.84</v>
      </c>
      <c r="D20" s="18"/>
      <c r="E20" s="17">
        <v>0.6</v>
      </c>
      <c r="F20" s="18">
        <v>4.34</v>
      </c>
      <c r="G20" s="56"/>
    </row>
    <row r="21" spans="1:7" ht="33" customHeight="1" x14ac:dyDescent="0.25">
      <c r="A21" s="14" t="s">
        <v>52</v>
      </c>
      <c r="B21" s="11" t="s">
        <v>53</v>
      </c>
      <c r="C21" s="12">
        <v>24901.439999999999</v>
      </c>
      <c r="D21" s="12">
        <v>58800</v>
      </c>
      <c r="E21" s="12">
        <v>20075.990000000002</v>
      </c>
      <c r="F21" s="13">
        <v>80.62</v>
      </c>
      <c r="G21" s="12">
        <v>34.14</v>
      </c>
    </row>
    <row r="22" spans="1:7" ht="25.5" customHeight="1" x14ac:dyDescent="0.25">
      <c r="A22" s="15" t="s">
        <v>54</v>
      </c>
      <c r="B22" s="16" t="s">
        <v>55</v>
      </c>
      <c r="C22" s="17">
        <v>24901.439999999999</v>
      </c>
      <c r="D22" s="18"/>
      <c r="E22" s="17">
        <v>20075.990000000002</v>
      </c>
      <c r="F22" s="18">
        <v>80.62</v>
      </c>
      <c r="G22" s="56"/>
    </row>
    <row r="23" spans="1:7" ht="25.5" customHeight="1" x14ac:dyDescent="0.25">
      <c r="A23" s="15" t="s">
        <v>56</v>
      </c>
      <c r="B23" s="16" t="s">
        <v>57</v>
      </c>
      <c r="C23" s="17">
        <v>24901.439999999999</v>
      </c>
      <c r="D23" s="18"/>
      <c r="E23" s="17">
        <v>20075.990000000002</v>
      </c>
      <c r="F23" s="18">
        <v>80.62</v>
      </c>
      <c r="G23" s="56"/>
    </row>
    <row r="24" spans="1:7" ht="33" customHeight="1" x14ac:dyDescent="0.25">
      <c r="A24" s="14" t="s">
        <v>58</v>
      </c>
      <c r="B24" s="11" t="s">
        <v>59</v>
      </c>
      <c r="C24" s="12">
        <v>12057.64</v>
      </c>
      <c r="D24" s="12">
        <v>26907</v>
      </c>
      <c r="E24" s="12">
        <v>14530.44</v>
      </c>
      <c r="F24" s="13">
        <v>120.51</v>
      </c>
      <c r="G24" s="12">
        <v>54</v>
      </c>
    </row>
    <row r="25" spans="1:7" ht="25.5" customHeight="1" x14ac:dyDescent="0.25">
      <c r="A25" s="15" t="s">
        <v>60</v>
      </c>
      <c r="B25" s="16" t="s">
        <v>61</v>
      </c>
      <c r="C25" s="17">
        <v>11787.64</v>
      </c>
      <c r="D25" s="18"/>
      <c r="E25" s="17">
        <v>13170.44</v>
      </c>
      <c r="F25" s="18">
        <v>111.73</v>
      </c>
      <c r="G25" s="56"/>
    </row>
    <row r="26" spans="1:7" ht="25.5" customHeight="1" x14ac:dyDescent="0.25">
      <c r="A26" s="15" t="s">
        <v>62</v>
      </c>
      <c r="B26" s="16" t="s">
        <v>63</v>
      </c>
      <c r="C26" s="17">
        <v>228</v>
      </c>
      <c r="D26" s="18"/>
      <c r="E26" s="17">
        <v>332.74</v>
      </c>
      <c r="F26" s="18">
        <v>145.94</v>
      </c>
      <c r="G26" s="56"/>
    </row>
    <row r="27" spans="1:7" ht="25.5" customHeight="1" x14ac:dyDescent="0.25">
      <c r="A27" s="15" t="s">
        <v>64</v>
      </c>
      <c r="B27" s="16" t="s">
        <v>65</v>
      </c>
      <c r="C27" s="17">
        <v>11559.64</v>
      </c>
      <c r="D27" s="18"/>
      <c r="E27" s="17">
        <v>12837.7</v>
      </c>
      <c r="F27" s="18">
        <v>111.06</v>
      </c>
      <c r="G27" s="56"/>
    </row>
    <row r="28" spans="1:7" ht="32.25" customHeight="1" x14ac:dyDescent="0.25">
      <c r="A28" s="15" t="s">
        <v>66</v>
      </c>
      <c r="B28" s="16" t="s">
        <v>67</v>
      </c>
      <c r="C28" s="17">
        <v>270</v>
      </c>
      <c r="D28" s="18"/>
      <c r="E28" s="17">
        <v>1360</v>
      </c>
      <c r="F28" s="18">
        <v>503.7</v>
      </c>
      <c r="G28" s="56"/>
    </row>
    <row r="29" spans="1:7" ht="25.5" customHeight="1" x14ac:dyDescent="0.25">
      <c r="A29" s="15" t="s">
        <v>68</v>
      </c>
      <c r="B29" s="16" t="s">
        <v>69</v>
      </c>
      <c r="C29" s="17">
        <v>270</v>
      </c>
      <c r="D29" s="18"/>
      <c r="E29" s="17">
        <v>270</v>
      </c>
      <c r="F29" s="18">
        <v>100</v>
      </c>
      <c r="G29" s="56"/>
    </row>
    <row r="30" spans="1:7" ht="25.5" customHeight="1" x14ac:dyDescent="0.25">
      <c r="A30" s="15" t="s">
        <v>70</v>
      </c>
      <c r="B30" s="16" t="s">
        <v>71</v>
      </c>
      <c r="C30" s="17">
        <v>0</v>
      </c>
      <c r="D30" s="18"/>
      <c r="E30" s="17">
        <v>1090</v>
      </c>
      <c r="F30" s="18"/>
      <c r="G30" s="56"/>
    </row>
    <row r="31" spans="1:7" ht="25.5" customHeight="1" x14ac:dyDescent="0.25">
      <c r="A31" s="14" t="s">
        <v>72</v>
      </c>
      <c r="B31" s="11" t="s">
        <v>73</v>
      </c>
      <c r="C31" s="12">
        <v>453744.26</v>
      </c>
      <c r="D31" s="12">
        <v>273300</v>
      </c>
      <c r="E31" s="12">
        <v>143748.26999999999</v>
      </c>
      <c r="F31" s="13">
        <v>31.68</v>
      </c>
      <c r="G31" s="12">
        <v>52.6</v>
      </c>
    </row>
    <row r="32" spans="1:7" ht="33" customHeight="1" x14ac:dyDescent="0.25">
      <c r="A32" s="15" t="s">
        <v>74</v>
      </c>
      <c r="B32" s="16" t="s">
        <v>75</v>
      </c>
      <c r="C32" s="17">
        <v>453744.26</v>
      </c>
      <c r="D32" s="18"/>
      <c r="E32" s="17">
        <v>143748.26999999999</v>
      </c>
      <c r="F32" s="18">
        <v>31.68</v>
      </c>
      <c r="G32" s="56"/>
    </row>
    <row r="33" spans="1:7" ht="25.5" customHeight="1" x14ac:dyDescent="0.25">
      <c r="A33" s="15" t="s">
        <v>76</v>
      </c>
      <c r="B33" s="16" t="s">
        <v>77</v>
      </c>
      <c r="C33" s="17">
        <v>175305.9</v>
      </c>
      <c r="D33" s="18"/>
      <c r="E33" s="17">
        <v>137550.76999999999</v>
      </c>
      <c r="F33" s="18">
        <v>78.459999999999994</v>
      </c>
      <c r="G33" s="56"/>
    </row>
    <row r="34" spans="1:7" ht="33" customHeight="1" x14ac:dyDescent="0.25">
      <c r="A34" s="15" t="s">
        <v>78</v>
      </c>
      <c r="B34" s="16" t="s">
        <v>79</v>
      </c>
      <c r="C34" s="17">
        <v>278438.36</v>
      </c>
      <c r="D34" s="18"/>
      <c r="E34" s="17">
        <v>6197.5</v>
      </c>
      <c r="F34" s="18">
        <v>2.23</v>
      </c>
      <c r="G34" s="56"/>
    </row>
    <row r="35" spans="1:7" ht="25.5" customHeight="1" x14ac:dyDescent="0.25">
      <c r="A35" s="14" t="s">
        <v>80</v>
      </c>
      <c r="B35" s="11" t="s">
        <v>81</v>
      </c>
      <c r="C35" s="12">
        <v>96.3</v>
      </c>
      <c r="D35" s="12">
        <v>193</v>
      </c>
      <c r="E35" s="12">
        <v>96.3</v>
      </c>
      <c r="F35" s="13">
        <v>100</v>
      </c>
      <c r="G35" s="12">
        <v>49.9</v>
      </c>
    </row>
    <row r="36" spans="1:7" ht="25.5" customHeight="1" x14ac:dyDescent="0.25">
      <c r="A36" s="14" t="s">
        <v>82</v>
      </c>
      <c r="B36" s="11" t="s">
        <v>83</v>
      </c>
      <c r="C36" s="12">
        <v>96.3</v>
      </c>
      <c r="D36" s="12">
        <v>193</v>
      </c>
      <c r="E36" s="12">
        <v>96.3</v>
      </c>
      <c r="F36" s="13">
        <v>100</v>
      </c>
      <c r="G36" s="12">
        <v>49.9</v>
      </c>
    </row>
    <row r="37" spans="1:7" ht="25.5" customHeight="1" x14ac:dyDescent="0.25">
      <c r="A37" s="15" t="s">
        <v>84</v>
      </c>
      <c r="B37" s="16" t="s">
        <v>85</v>
      </c>
      <c r="C37" s="17">
        <v>96.3</v>
      </c>
      <c r="D37" s="18"/>
      <c r="E37" s="17">
        <v>96.3</v>
      </c>
      <c r="F37" s="18">
        <v>100</v>
      </c>
      <c r="G37" s="56"/>
    </row>
    <row r="38" spans="1:7" ht="25.5" customHeight="1" x14ac:dyDescent="0.25">
      <c r="A38" s="15" t="s">
        <v>86</v>
      </c>
      <c r="B38" s="16" t="s">
        <v>87</v>
      </c>
      <c r="C38" s="17">
        <v>96.3</v>
      </c>
      <c r="D38" s="18"/>
      <c r="E38" s="17">
        <v>96.3</v>
      </c>
      <c r="F38" s="18">
        <v>100</v>
      </c>
      <c r="G38" s="56"/>
    </row>
    <row r="39" spans="1:7" ht="32.25" customHeight="1" x14ac:dyDescent="0.25">
      <c r="A39" s="100" t="s">
        <v>4</v>
      </c>
      <c r="B39" s="100"/>
      <c r="C39" s="7" t="s">
        <v>29</v>
      </c>
      <c r="D39" s="7" t="s">
        <v>6</v>
      </c>
      <c r="E39" s="7" t="s">
        <v>30</v>
      </c>
      <c r="F39" s="8" t="s">
        <v>8</v>
      </c>
      <c r="G39" s="59" t="s">
        <v>9</v>
      </c>
    </row>
    <row r="40" spans="1:7" ht="9.75" customHeight="1" x14ac:dyDescent="0.25">
      <c r="A40" s="98">
        <v>1</v>
      </c>
      <c r="B40" s="98"/>
      <c r="C40" s="9">
        <v>2</v>
      </c>
      <c r="D40" s="9">
        <v>3</v>
      </c>
      <c r="E40" s="9">
        <v>4</v>
      </c>
      <c r="F40" s="9">
        <v>5</v>
      </c>
      <c r="G40" s="9">
        <v>6</v>
      </c>
    </row>
    <row r="41" spans="1:7" ht="25.5" customHeight="1" x14ac:dyDescent="0.25">
      <c r="A41" s="10"/>
      <c r="B41" s="11" t="s">
        <v>88</v>
      </c>
      <c r="C41" s="12">
        <v>1885620.91</v>
      </c>
      <c r="D41" s="12">
        <v>2890600</v>
      </c>
      <c r="E41" s="12">
        <v>1413553.86</v>
      </c>
      <c r="F41" s="13">
        <v>74.959999999999994</v>
      </c>
      <c r="G41" s="12">
        <v>48.9</v>
      </c>
    </row>
    <row r="42" spans="1:7" ht="25.5" customHeight="1" x14ac:dyDescent="0.25">
      <c r="A42" s="14" t="s">
        <v>89</v>
      </c>
      <c r="B42" s="11" t="s">
        <v>90</v>
      </c>
      <c r="C42" s="12">
        <v>1634173.31</v>
      </c>
      <c r="D42" s="12">
        <v>2855807</v>
      </c>
      <c r="E42" s="12">
        <v>1407090.46</v>
      </c>
      <c r="F42" s="13">
        <v>86.1</v>
      </c>
      <c r="G42" s="12">
        <v>49.27</v>
      </c>
    </row>
    <row r="43" spans="1:7" ht="25.5" customHeight="1" x14ac:dyDescent="0.25">
      <c r="A43" s="14" t="s">
        <v>91</v>
      </c>
      <c r="B43" s="11" t="s">
        <v>92</v>
      </c>
      <c r="C43" s="12">
        <v>1311173.79</v>
      </c>
      <c r="D43" s="12">
        <v>2415219</v>
      </c>
      <c r="E43" s="12">
        <v>1178400.82</v>
      </c>
      <c r="F43" s="13">
        <v>89.87</v>
      </c>
      <c r="G43" s="12">
        <v>48.79</v>
      </c>
    </row>
    <row r="44" spans="1:7" ht="25.5" customHeight="1" x14ac:dyDescent="0.25">
      <c r="A44" s="15" t="s">
        <v>93</v>
      </c>
      <c r="B44" s="16" t="s">
        <v>94</v>
      </c>
      <c r="C44" s="17">
        <v>1090812.7</v>
      </c>
      <c r="D44" s="18"/>
      <c r="E44" s="17">
        <v>973107.01</v>
      </c>
      <c r="F44" s="18">
        <v>89.21</v>
      </c>
      <c r="G44" s="56"/>
    </row>
    <row r="45" spans="1:7" ht="25.5" customHeight="1" x14ac:dyDescent="0.25">
      <c r="A45" s="15" t="s">
        <v>95</v>
      </c>
      <c r="B45" s="16" t="s">
        <v>96</v>
      </c>
      <c r="C45" s="17">
        <v>1066228.23</v>
      </c>
      <c r="D45" s="18"/>
      <c r="E45" s="17">
        <v>950604.68</v>
      </c>
      <c r="F45" s="18">
        <v>89.16</v>
      </c>
      <c r="G45" s="56"/>
    </row>
    <row r="46" spans="1:7" ht="25.5" customHeight="1" x14ac:dyDescent="0.25">
      <c r="A46" s="15" t="s">
        <v>97</v>
      </c>
      <c r="B46" s="16" t="s">
        <v>98</v>
      </c>
      <c r="C46" s="17">
        <v>17728.599999999999</v>
      </c>
      <c r="D46" s="18"/>
      <c r="E46" s="17">
        <v>15500.14</v>
      </c>
      <c r="F46" s="18">
        <v>87.43</v>
      </c>
      <c r="G46" s="56"/>
    </row>
    <row r="47" spans="1:7" ht="25.5" customHeight="1" x14ac:dyDescent="0.25">
      <c r="A47" s="15" t="s">
        <v>99</v>
      </c>
      <c r="B47" s="16" t="s">
        <v>100</v>
      </c>
      <c r="C47" s="17">
        <v>6855.87</v>
      </c>
      <c r="D47" s="18"/>
      <c r="E47" s="17">
        <v>7002.19</v>
      </c>
      <c r="F47" s="18">
        <v>102.13</v>
      </c>
      <c r="G47" s="56"/>
    </row>
    <row r="48" spans="1:7" ht="25.5" customHeight="1" x14ac:dyDescent="0.25">
      <c r="A48" s="15" t="s">
        <v>101</v>
      </c>
      <c r="B48" s="16" t="s">
        <v>102</v>
      </c>
      <c r="C48" s="17">
        <v>47998.48</v>
      </c>
      <c r="D48" s="18"/>
      <c r="E48" s="17">
        <v>48585.72</v>
      </c>
      <c r="F48" s="18">
        <v>101.22</v>
      </c>
      <c r="G48" s="56"/>
    </row>
    <row r="49" spans="1:7" ht="25.5" customHeight="1" x14ac:dyDescent="0.25">
      <c r="A49" s="15" t="s">
        <v>103</v>
      </c>
      <c r="B49" s="16" t="s">
        <v>102</v>
      </c>
      <c r="C49" s="17">
        <v>47998.48</v>
      </c>
      <c r="D49" s="18"/>
      <c r="E49" s="17">
        <v>48585.72</v>
      </c>
      <c r="F49" s="18">
        <v>101.22</v>
      </c>
      <c r="G49" s="56"/>
    </row>
    <row r="50" spans="1:7" ht="25.5" customHeight="1" x14ac:dyDescent="0.25">
      <c r="A50" s="15" t="s">
        <v>104</v>
      </c>
      <c r="B50" s="16" t="s">
        <v>105</v>
      </c>
      <c r="C50" s="17">
        <v>172362.61</v>
      </c>
      <c r="D50" s="18"/>
      <c r="E50" s="17">
        <v>156708.09</v>
      </c>
      <c r="F50" s="18">
        <v>90.92</v>
      </c>
      <c r="G50" s="56"/>
    </row>
    <row r="51" spans="1:7" ht="25.5" customHeight="1" x14ac:dyDescent="0.25">
      <c r="A51" s="15" t="s">
        <v>106</v>
      </c>
      <c r="B51" s="16" t="s">
        <v>107</v>
      </c>
      <c r="C51" s="17">
        <v>172362.61</v>
      </c>
      <c r="D51" s="18"/>
      <c r="E51" s="17">
        <v>156708.09</v>
      </c>
      <c r="F51" s="18">
        <v>90.92</v>
      </c>
      <c r="G51" s="56"/>
    </row>
    <row r="52" spans="1:7" ht="25.5" customHeight="1" x14ac:dyDescent="0.25">
      <c r="A52" s="14" t="s">
        <v>108</v>
      </c>
      <c r="B52" s="11" t="s">
        <v>109</v>
      </c>
      <c r="C52" s="12">
        <v>318674.61</v>
      </c>
      <c r="D52" s="12">
        <v>419978</v>
      </c>
      <c r="E52" s="12">
        <v>224259.05</v>
      </c>
      <c r="F52" s="13">
        <v>70.37</v>
      </c>
      <c r="G52" s="12">
        <v>53.4</v>
      </c>
    </row>
    <row r="53" spans="1:7" ht="25.5" customHeight="1" x14ac:dyDescent="0.25">
      <c r="A53" s="15" t="s">
        <v>110</v>
      </c>
      <c r="B53" s="16" t="s">
        <v>111</v>
      </c>
      <c r="C53" s="17">
        <v>48029.03</v>
      </c>
      <c r="D53" s="18"/>
      <c r="E53" s="17">
        <v>44030.47</v>
      </c>
      <c r="F53" s="18">
        <v>91.67</v>
      </c>
      <c r="G53" s="56"/>
    </row>
    <row r="54" spans="1:7" ht="25.5" customHeight="1" x14ac:dyDescent="0.25">
      <c r="A54" s="15" t="s">
        <v>112</v>
      </c>
      <c r="B54" s="16" t="s">
        <v>113</v>
      </c>
      <c r="C54" s="17">
        <v>6072</v>
      </c>
      <c r="D54" s="18"/>
      <c r="E54" s="17">
        <v>5792.19</v>
      </c>
      <c r="F54" s="18">
        <v>95.39</v>
      </c>
      <c r="G54" s="56"/>
    </row>
    <row r="55" spans="1:7" ht="25.5" customHeight="1" x14ac:dyDescent="0.25">
      <c r="A55" s="15" t="s">
        <v>114</v>
      </c>
      <c r="B55" s="16" t="s">
        <v>115</v>
      </c>
      <c r="C55" s="17">
        <v>40818.75</v>
      </c>
      <c r="D55" s="18"/>
      <c r="E55" s="17">
        <v>36878.78</v>
      </c>
      <c r="F55" s="18">
        <v>90.35</v>
      </c>
      <c r="G55" s="56"/>
    </row>
    <row r="56" spans="1:7" ht="25.5" customHeight="1" x14ac:dyDescent="0.25">
      <c r="A56" s="15" t="s">
        <v>116</v>
      </c>
      <c r="B56" s="16" t="s">
        <v>117</v>
      </c>
      <c r="C56" s="17">
        <v>346.28</v>
      </c>
      <c r="D56" s="18"/>
      <c r="E56" s="17">
        <v>667.5</v>
      </c>
      <c r="F56" s="18">
        <v>192.76</v>
      </c>
      <c r="G56" s="56"/>
    </row>
    <row r="57" spans="1:7" ht="25.5" customHeight="1" x14ac:dyDescent="0.25">
      <c r="A57" s="15" t="s">
        <v>118</v>
      </c>
      <c r="B57" s="16" t="s">
        <v>119</v>
      </c>
      <c r="C57" s="17">
        <v>792</v>
      </c>
      <c r="D57" s="18"/>
      <c r="E57" s="17">
        <v>692</v>
      </c>
      <c r="F57" s="18">
        <v>87.37</v>
      </c>
      <c r="G57" s="56"/>
    </row>
    <row r="58" spans="1:7" ht="25.5" customHeight="1" x14ac:dyDescent="0.25">
      <c r="A58" s="15" t="s">
        <v>120</v>
      </c>
      <c r="B58" s="16" t="s">
        <v>121</v>
      </c>
      <c r="C58" s="17">
        <v>146177.94</v>
      </c>
      <c r="D58" s="18"/>
      <c r="E58" s="17">
        <v>118374.64</v>
      </c>
      <c r="F58" s="18">
        <v>80.98</v>
      </c>
      <c r="G58" s="56"/>
    </row>
    <row r="59" spans="1:7" ht="25.5" customHeight="1" x14ac:dyDescent="0.25">
      <c r="A59" s="15" t="s">
        <v>122</v>
      </c>
      <c r="B59" s="16" t="s">
        <v>123</v>
      </c>
      <c r="C59" s="17">
        <v>12388.75</v>
      </c>
      <c r="D59" s="18"/>
      <c r="E59" s="17">
        <v>9954.9599999999991</v>
      </c>
      <c r="F59" s="18">
        <v>80.349999999999994</v>
      </c>
      <c r="G59" s="56"/>
    </row>
    <row r="60" spans="1:7" ht="25.5" customHeight="1" x14ac:dyDescent="0.25">
      <c r="A60" s="15" t="s">
        <v>124</v>
      </c>
      <c r="B60" s="16" t="s">
        <v>125</v>
      </c>
      <c r="C60" s="17">
        <v>96059.81</v>
      </c>
      <c r="D60" s="18"/>
      <c r="E60" s="17">
        <v>76679.05</v>
      </c>
      <c r="F60" s="18">
        <v>79.819999999999993</v>
      </c>
      <c r="G60" s="56"/>
    </row>
    <row r="61" spans="1:7" ht="25.5" customHeight="1" x14ac:dyDescent="0.25">
      <c r="A61" s="15" t="s">
        <v>126</v>
      </c>
      <c r="B61" s="16" t="s">
        <v>127</v>
      </c>
      <c r="C61" s="17">
        <v>26778.02</v>
      </c>
      <c r="D61" s="18"/>
      <c r="E61" s="17">
        <v>28058.51</v>
      </c>
      <c r="F61" s="18">
        <v>104.78</v>
      </c>
      <c r="G61" s="56"/>
    </row>
    <row r="62" spans="1:7" ht="25.5" customHeight="1" x14ac:dyDescent="0.25">
      <c r="A62" s="15" t="s">
        <v>128</v>
      </c>
      <c r="B62" s="16" t="s">
        <v>129</v>
      </c>
      <c r="C62" s="17">
        <v>3055.68</v>
      </c>
      <c r="D62" s="18"/>
      <c r="E62" s="17">
        <v>1409.53</v>
      </c>
      <c r="F62" s="18">
        <v>46.13</v>
      </c>
      <c r="G62" s="56"/>
    </row>
    <row r="63" spans="1:7" ht="25.5" customHeight="1" x14ac:dyDescent="0.25">
      <c r="A63" s="15" t="s">
        <v>130</v>
      </c>
      <c r="B63" s="16" t="s">
        <v>131</v>
      </c>
      <c r="C63" s="17">
        <v>7895.68</v>
      </c>
      <c r="D63" s="18"/>
      <c r="E63" s="17">
        <v>2272.59</v>
      </c>
      <c r="F63" s="18">
        <v>28.78</v>
      </c>
      <c r="G63" s="56"/>
    </row>
    <row r="64" spans="1:7" ht="25.5" customHeight="1" x14ac:dyDescent="0.25">
      <c r="A64" s="15" t="s">
        <v>132</v>
      </c>
      <c r="B64" s="16" t="s">
        <v>133</v>
      </c>
      <c r="C64" s="17">
        <v>114119.81</v>
      </c>
      <c r="D64" s="18"/>
      <c r="E64" s="17">
        <v>32052.400000000001</v>
      </c>
      <c r="F64" s="18">
        <v>28.09</v>
      </c>
      <c r="G64" s="56"/>
    </row>
    <row r="65" spans="1:7" ht="25.5" customHeight="1" x14ac:dyDescent="0.25">
      <c r="A65" s="15" t="s">
        <v>134</v>
      </c>
      <c r="B65" s="16" t="s">
        <v>135</v>
      </c>
      <c r="C65" s="17">
        <v>1285.3699999999999</v>
      </c>
      <c r="D65" s="18"/>
      <c r="E65" s="17">
        <v>1270.3399999999999</v>
      </c>
      <c r="F65" s="18">
        <v>98.83</v>
      </c>
      <c r="G65" s="56"/>
    </row>
    <row r="66" spans="1:7" ht="25.5" customHeight="1" x14ac:dyDescent="0.25">
      <c r="A66" s="15" t="s">
        <v>136</v>
      </c>
      <c r="B66" s="16" t="s">
        <v>137</v>
      </c>
      <c r="C66" s="17">
        <v>19755.66</v>
      </c>
      <c r="D66" s="18"/>
      <c r="E66" s="17">
        <v>6203.93</v>
      </c>
      <c r="F66" s="18">
        <v>31.4</v>
      </c>
      <c r="G66" s="56"/>
    </row>
    <row r="67" spans="1:7" ht="25.5" customHeight="1" x14ac:dyDescent="0.25">
      <c r="A67" s="15" t="s">
        <v>138</v>
      </c>
      <c r="B67" s="16" t="s">
        <v>139</v>
      </c>
      <c r="C67" s="17">
        <v>773.8</v>
      </c>
      <c r="D67" s="18"/>
      <c r="E67" s="17">
        <v>43.8</v>
      </c>
      <c r="F67" s="18">
        <v>5.66</v>
      </c>
      <c r="G67" s="56"/>
    </row>
    <row r="68" spans="1:7" ht="25.5" customHeight="1" x14ac:dyDescent="0.25">
      <c r="A68" s="15" t="s">
        <v>140</v>
      </c>
      <c r="B68" s="16" t="s">
        <v>141</v>
      </c>
      <c r="C68" s="17">
        <v>4802.92</v>
      </c>
      <c r="D68" s="18"/>
      <c r="E68" s="17">
        <v>6379.93</v>
      </c>
      <c r="F68" s="18">
        <v>132.83000000000001</v>
      </c>
      <c r="G68" s="56"/>
    </row>
    <row r="69" spans="1:7" ht="25.5" customHeight="1" x14ac:dyDescent="0.25">
      <c r="A69" s="15" t="s">
        <v>142</v>
      </c>
      <c r="B69" s="16" t="s">
        <v>143</v>
      </c>
      <c r="C69" s="17">
        <v>270</v>
      </c>
      <c r="D69" s="18"/>
      <c r="E69" s="17">
        <v>270</v>
      </c>
      <c r="F69" s="18">
        <v>100</v>
      </c>
      <c r="G69" s="56"/>
    </row>
    <row r="70" spans="1:7" ht="25.5" customHeight="1" x14ac:dyDescent="0.25">
      <c r="A70" s="15" t="s">
        <v>144</v>
      </c>
      <c r="B70" s="16" t="s">
        <v>145</v>
      </c>
      <c r="C70" s="17">
        <v>1587.2</v>
      </c>
      <c r="D70" s="18"/>
      <c r="E70" s="17">
        <v>1361.97</v>
      </c>
      <c r="F70" s="18">
        <v>85.81</v>
      </c>
      <c r="G70" s="56"/>
    </row>
    <row r="71" spans="1:7" ht="25.5" customHeight="1" x14ac:dyDescent="0.25">
      <c r="A71" s="15" t="s">
        <v>146</v>
      </c>
      <c r="B71" s="16" t="s">
        <v>147</v>
      </c>
      <c r="C71" s="17">
        <v>77775</v>
      </c>
      <c r="D71" s="18"/>
      <c r="E71" s="17">
        <v>7060.63</v>
      </c>
      <c r="F71" s="18">
        <v>9.08</v>
      </c>
      <c r="G71" s="56"/>
    </row>
    <row r="72" spans="1:7" ht="25.5" customHeight="1" x14ac:dyDescent="0.25">
      <c r="A72" s="15" t="s">
        <v>148</v>
      </c>
      <c r="B72" s="16" t="s">
        <v>149</v>
      </c>
      <c r="C72" s="17">
        <v>1268.05</v>
      </c>
      <c r="D72" s="18"/>
      <c r="E72" s="17">
        <v>1646.3</v>
      </c>
      <c r="F72" s="18">
        <v>129.83000000000001</v>
      </c>
      <c r="G72" s="56"/>
    </row>
    <row r="73" spans="1:7" ht="25.5" customHeight="1" x14ac:dyDescent="0.25">
      <c r="A73" s="15" t="s">
        <v>150</v>
      </c>
      <c r="B73" s="16" t="s">
        <v>151</v>
      </c>
      <c r="C73" s="17">
        <v>6601.81</v>
      </c>
      <c r="D73" s="18"/>
      <c r="E73" s="17">
        <v>7815.5</v>
      </c>
      <c r="F73" s="18">
        <v>118.38</v>
      </c>
      <c r="G73" s="56"/>
    </row>
    <row r="74" spans="1:7" ht="25.5" customHeight="1" x14ac:dyDescent="0.25">
      <c r="A74" s="15" t="s">
        <v>152</v>
      </c>
      <c r="B74" s="16" t="s">
        <v>153</v>
      </c>
      <c r="C74" s="17">
        <v>10347.83</v>
      </c>
      <c r="D74" s="18"/>
      <c r="E74" s="17">
        <v>29801.54</v>
      </c>
      <c r="F74" s="18">
        <v>288</v>
      </c>
      <c r="G74" s="56"/>
    </row>
    <row r="75" spans="1:7" ht="25.5" customHeight="1" x14ac:dyDescent="0.25">
      <c r="A75" s="15" t="s">
        <v>154</v>
      </c>
      <c r="B75" s="16" t="s">
        <v>155</v>
      </c>
      <c r="C75" s="17">
        <v>80.02</v>
      </c>
      <c r="D75" s="18"/>
      <c r="E75" s="17">
        <v>0</v>
      </c>
      <c r="F75" s="18">
        <v>0</v>
      </c>
      <c r="G75" s="56"/>
    </row>
    <row r="76" spans="1:7" ht="25.5" customHeight="1" x14ac:dyDescent="0.25">
      <c r="A76" s="15" t="s">
        <v>156</v>
      </c>
      <c r="B76" s="16" t="s">
        <v>157</v>
      </c>
      <c r="C76" s="17">
        <v>125</v>
      </c>
      <c r="D76" s="18"/>
      <c r="E76" s="17">
        <v>140</v>
      </c>
      <c r="F76" s="18">
        <v>112</v>
      </c>
      <c r="G76" s="56"/>
    </row>
    <row r="77" spans="1:7" ht="25.5" customHeight="1" x14ac:dyDescent="0.25">
      <c r="A77" s="15" t="s">
        <v>158</v>
      </c>
      <c r="B77" s="16" t="s">
        <v>159</v>
      </c>
      <c r="C77" s="17">
        <v>3105</v>
      </c>
      <c r="D77" s="18"/>
      <c r="E77" s="17">
        <v>3786.64</v>
      </c>
      <c r="F77" s="18">
        <v>121.95</v>
      </c>
      <c r="G77" s="56"/>
    </row>
    <row r="78" spans="1:7" ht="25.5" customHeight="1" x14ac:dyDescent="0.25">
      <c r="A78" s="15" t="s">
        <v>160</v>
      </c>
      <c r="B78" s="16" t="s">
        <v>153</v>
      </c>
      <c r="C78" s="17">
        <v>7037.81</v>
      </c>
      <c r="D78" s="18"/>
      <c r="E78" s="17">
        <v>25874.9</v>
      </c>
      <c r="F78" s="18">
        <v>367.66</v>
      </c>
      <c r="G78" s="56"/>
    </row>
    <row r="79" spans="1:7" ht="25.5" customHeight="1" x14ac:dyDescent="0.25">
      <c r="A79" s="14" t="s">
        <v>161</v>
      </c>
      <c r="B79" s="11" t="s">
        <v>162</v>
      </c>
      <c r="C79" s="12">
        <v>663.68</v>
      </c>
      <c r="D79" s="12">
        <v>200</v>
      </c>
      <c r="E79" s="12">
        <v>85.61</v>
      </c>
      <c r="F79" s="13">
        <v>12.9</v>
      </c>
      <c r="G79" s="12">
        <v>42.8</v>
      </c>
    </row>
    <row r="80" spans="1:7" ht="25.5" customHeight="1" x14ac:dyDescent="0.25">
      <c r="A80" s="15" t="s">
        <v>163</v>
      </c>
      <c r="B80" s="16" t="s">
        <v>164</v>
      </c>
      <c r="C80" s="17">
        <v>663.68</v>
      </c>
      <c r="D80" s="18"/>
      <c r="E80" s="17">
        <v>85.61</v>
      </c>
      <c r="F80" s="18">
        <v>12.9</v>
      </c>
      <c r="G80" s="56"/>
    </row>
    <row r="81" spans="1:7" ht="25.5" customHeight="1" x14ac:dyDescent="0.25">
      <c r="A81" s="15" t="s">
        <v>165</v>
      </c>
      <c r="B81" s="16" t="s">
        <v>166</v>
      </c>
      <c r="C81" s="17">
        <v>660.88</v>
      </c>
      <c r="D81" s="18"/>
      <c r="E81" s="17">
        <v>65.77</v>
      </c>
      <c r="F81" s="18">
        <v>9.9499999999999993</v>
      </c>
      <c r="G81" s="56"/>
    </row>
    <row r="82" spans="1:7" ht="25.5" customHeight="1" x14ac:dyDescent="0.25">
      <c r="A82" s="15" t="s">
        <v>167</v>
      </c>
      <c r="B82" s="16" t="s">
        <v>168</v>
      </c>
      <c r="C82" s="17">
        <v>2.8</v>
      </c>
      <c r="D82" s="18"/>
      <c r="E82" s="17">
        <v>19.84</v>
      </c>
      <c r="F82" s="18">
        <v>708.57</v>
      </c>
      <c r="G82" s="56"/>
    </row>
    <row r="83" spans="1:7" ht="26.25" customHeight="1" x14ac:dyDescent="0.25">
      <c r="A83" s="14" t="s">
        <v>169</v>
      </c>
      <c r="B83" s="11" t="s">
        <v>170</v>
      </c>
      <c r="C83" s="12">
        <v>0</v>
      </c>
      <c r="D83" s="12">
        <v>0</v>
      </c>
      <c r="E83" s="12">
        <v>0</v>
      </c>
      <c r="F83" s="13"/>
      <c r="G83" s="12"/>
    </row>
    <row r="84" spans="1:7" ht="25.5" customHeight="1" x14ac:dyDescent="0.25">
      <c r="A84" s="14" t="s">
        <v>171</v>
      </c>
      <c r="B84" s="11" t="s">
        <v>172</v>
      </c>
      <c r="C84" s="12">
        <v>2697.07</v>
      </c>
      <c r="D84" s="12">
        <v>17900</v>
      </c>
      <c r="E84" s="12">
        <v>3279.28</v>
      </c>
      <c r="F84" s="13">
        <v>121.59</v>
      </c>
      <c r="G84" s="12">
        <v>18.32</v>
      </c>
    </row>
    <row r="85" spans="1:7" ht="25.5" customHeight="1" x14ac:dyDescent="0.25">
      <c r="A85" s="15" t="s">
        <v>173</v>
      </c>
      <c r="B85" s="16" t="s">
        <v>174</v>
      </c>
      <c r="C85" s="17">
        <v>2697.07</v>
      </c>
      <c r="D85" s="18"/>
      <c r="E85" s="17">
        <v>3279.28</v>
      </c>
      <c r="F85" s="18">
        <v>121.59</v>
      </c>
      <c r="G85" s="56"/>
    </row>
    <row r="86" spans="1:7" ht="25.5" customHeight="1" x14ac:dyDescent="0.25">
      <c r="A86" s="15" t="s">
        <v>175</v>
      </c>
      <c r="B86" s="16" t="s">
        <v>176</v>
      </c>
      <c r="C86" s="17">
        <v>2697.07</v>
      </c>
      <c r="D86" s="18"/>
      <c r="E86" s="17">
        <v>3279.28</v>
      </c>
      <c r="F86" s="18">
        <v>121.59</v>
      </c>
      <c r="G86" s="56"/>
    </row>
    <row r="87" spans="1:7" ht="25.5" customHeight="1" x14ac:dyDescent="0.25">
      <c r="A87" s="14" t="s">
        <v>177</v>
      </c>
      <c r="B87" s="11" t="s">
        <v>178</v>
      </c>
      <c r="C87" s="12">
        <v>964.16</v>
      </c>
      <c r="D87" s="12">
        <v>2510</v>
      </c>
      <c r="E87" s="12">
        <v>1065.7</v>
      </c>
      <c r="F87" s="13">
        <v>110.53</v>
      </c>
      <c r="G87" s="12">
        <v>42.46</v>
      </c>
    </row>
    <row r="88" spans="1:7" ht="25.5" customHeight="1" x14ac:dyDescent="0.25">
      <c r="A88" s="15" t="s">
        <v>179</v>
      </c>
      <c r="B88" s="16" t="s">
        <v>69</v>
      </c>
      <c r="C88" s="17">
        <v>964.16</v>
      </c>
      <c r="D88" s="18"/>
      <c r="E88" s="17">
        <v>1065.7</v>
      </c>
      <c r="F88" s="18">
        <v>110.53</v>
      </c>
      <c r="G88" s="56"/>
    </row>
    <row r="89" spans="1:7" ht="25.5" customHeight="1" x14ac:dyDescent="0.25">
      <c r="A89" s="15" t="s">
        <v>180</v>
      </c>
      <c r="B89" s="16" t="s">
        <v>181</v>
      </c>
      <c r="C89" s="17">
        <v>964.16</v>
      </c>
      <c r="D89" s="18"/>
      <c r="E89" s="17">
        <v>1065.7</v>
      </c>
      <c r="F89" s="18">
        <v>110.53</v>
      </c>
      <c r="G89" s="56"/>
    </row>
    <row r="90" spans="1:7" ht="25.5" customHeight="1" x14ac:dyDescent="0.25">
      <c r="A90" s="14" t="s">
        <v>182</v>
      </c>
      <c r="B90" s="11" t="s">
        <v>183</v>
      </c>
      <c r="C90" s="12">
        <v>251447.6</v>
      </c>
      <c r="D90" s="12">
        <v>34793</v>
      </c>
      <c r="E90" s="12">
        <v>6463.4</v>
      </c>
      <c r="F90" s="13">
        <v>2.57</v>
      </c>
      <c r="G90" s="12">
        <v>18.579999999999998</v>
      </c>
    </row>
    <row r="91" spans="1:7" ht="25.5" customHeight="1" x14ac:dyDescent="0.25">
      <c r="A91" s="14" t="s">
        <v>184</v>
      </c>
      <c r="B91" s="11" t="s">
        <v>185</v>
      </c>
      <c r="C91" s="12">
        <v>8890.91</v>
      </c>
      <c r="D91" s="12">
        <v>34793</v>
      </c>
      <c r="E91" s="12">
        <v>265.89999999999998</v>
      </c>
      <c r="F91" s="13">
        <v>2.99</v>
      </c>
      <c r="G91" s="12">
        <v>0.76</v>
      </c>
    </row>
    <row r="92" spans="1:7" ht="25.5" customHeight="1" x14ac:dyDescent="0.25">
      <c r="A92" s="15" t="s">
        <v>186</v>
      </c>
      <c r="B92" s="16" t="s">
        <v>187</v>
      </c>
      <c r="C92" s="17">
        <v>8749.84</v>
      </c>
      <c r="D92" s="18"/>
      <c r="E92" s="17">
        <v>265.89999999999998</v>
      </c>
      <c r="F92" s="18">
        <v>3.04</v>
      </c>
      <c r="G92" s="56"/>
    </row>
    <row r="93" spans="1:7" ht="25.5" customHeight="1" x14ac:dyDescent="0.25">
      <c r="A93" s="15" t="s">
        <v>188</v>
      </c>
      <c r="B93" s="16" t="s">
        <v>189</v>
      </c>
      <c r="C93" s="17">
        <v>5440</v>
      </c>
      <c r="D93" s="18"/>
      <c r="E93" s="17">
        <v>0</v>
      </c>
      <c r="F93" s="18">
        <v>0</v>
      </c>
      <c r="G93" s="56"/>
    </row>
    <row r="94" spans="1:7" ht="25.5" customHeight="1" x14ac:dyDescent="0.25">
      <c r="A94" s="15" t="s">
        <v>190</v>
      </c>
      <c r="B94" s="16" t="s">
        <v>191</v>
      </c>
      <c r="C94" s="17">
        <v>1771.84</v>
      </c>
      <c r="D94" s="18"/>
      <c r="E94" s="17">
        <v>0</v>
      </c>
      <c r="F94" s="18">
        <v>0</v>
      </c>
      <c r="G94" s="56"/>
    </row>
    <row r="95" spans="1:7" ht="25.5" customHeight="1" x14ac:dyDescent="0.25">
      <c r="A95" s="15" t="s">
        <v>192</v>
      </c>
      <c r="B95" s="16" t="s">
        <v>193</v>
      </c>
      <c r="C95" s="17">
        <v>580</v>
      </c>
      <c r="D95" s="18"/>
      <c r="E95" s="17">
        <v>0</v>
      </c>
      <c r="F95" s="18">
        <v>0</v>
      </c>
      <c r="G95" s="56"/>
    </row>
    <row r="96" spans="1:7" ht="25.5" customHeight="1" x14ac:dyDescent="0.25">
      <c r="A96" s="15" t="s">
        <v>194</v>
      </c>
      <c r="B96" s="16" t="s">
        <v>195</v>
      </c>
      <c r="C96" s="17">
        <v>958</v>
      </c>
      <c r="D96" s="18"/>
      <c r="E96" s="17">
        <v>265.89999999999998</v>
      </c>
      <c r="F96" s="18">
        <v>27.76</v>
      </c>
      <c r="G96" s="56"/>
    </row>
    <row r="97" spans="1:7" ht="25.5" customHeight="1" x14ac:dyDescent="0.25">
      <c r="A97" s="15" t="s">
        <v>196</v>
      </c>
      <c r="B97" s="16" t="s">
        <v>197</v>
      </c>
      <c r="C97" s="17">
        <v>141.07</v>
      </c>
      <c r="D97" s="18"/>
      <c r="E97" s="17">
        <v>0</v>
      </c>
      <c r="F97" s="18">
        <v>0</v>
      </c>
      <c r="G97" s="56"/>
    </row>
    <row r="98" spans="1:7" ht="25.5" customHeight="1" x14ac:dyDescent="0.25">
      <c r="A98" s="15" t="s">
        <v>198</v>
      </c>
      <c r="B98" s="16" t="s">
        <v>199</v>
      </c>
      <c r="C98" s="17">
        <v>141.07</v>
      </c>
      <c r="D98" s="18"/>
      <c r="E98" s="17">
        <v>0</v>
      </c>
      <c r="F98" s="18">
        <v>0</v>
      </c>
      <c r="G98" s="56"/>
    </row>
    <row r="99" spans="1:7" ht="25.5" customHeight="1" x14ac:dyDescent="0.25">
      <c r="A99" s="14" t="s">
        <v>200</v>
      </c>
      <c r="B99" s="11" t="s">
        <v>201</v>
      </c>
      <c r="C99" s="12">
        <v>242556.69</v>
      </c>
      <c r="D99" s="12">
        <v>0</v>
      </c>
      <c r="E99" s="12">
        <v>6197.5</v>
      </c>
      <c r="F99" s="13">
        <v>2.56</v>
      </c>
      <c r="G99" s="12"/>
    </row>
    <row r="100" spans="1:7" ht="25.5" customHeight="1" x14ac:dyDescent="0.25">
      <c r="A100" s="15" t="s">
        <v>202</v>
      </c>
      <c r="B100" s="16" t="s">
        <v>203</v>
      </c>
      <c r="C100" s="17">
        <v>242556.69</v>
      </c>
      <c r="D100" s="18"/>
      <c r="E100" s="17">
        <v>6197.5</v>
      </c>
      <c r="F100" s="18">
        <v>2.56</v>
      </c>
      <c r="G100" s="56"/>
    </row>
    <row r="101" spans="1:7" ht="25.5" customHeight="1" x14ac:dyDescent="0.25">
      <c r="A101" s="15" t="s">
        <v>204</v>
      </c>
      <c r="B101" s="16" t="s">
        <v>203</v>
      </c>
      <c r="C101" s="17">
        <v>242556.69</v>
      </c>
      <c r="D101" s="18"/>
      <c r="E101" s="17">
        <v>6197.5</v>
      </c>
      <c r="F101" s="18">
        <v>2.56</v>
      </c>
      <c r="G101" s="56"/>
    </row>
    <row r="105" spans="1:7" x14ac:dyDescent="0.25">
      <c r="A105" t="s">
        <v>330</v>
      </c>
    </row>
    <row r="107" spans="1:7" x14ac:dyDescent="0.25">
      <c r="A107" t="s">
        <v>326</v>
      </c>
      <c r="D107" t="s">
        <v>206</v>
      </c>
      <c r="E107" t="s">
        <v>328</v>
      </c>
    </row>
    <row r="108" spans="1:7" x14ac:dyDescent="0.25">
      <c r="A108" t="s">
        <v>327</v>
      </c>
      <c r="D108" t="s">
        <v>206</v>
      </c>
      <c r="E108" t="s">
        <v>329</v>
      </c>
    </row>
  </sheetData>
  <mergeCells count="6">
    <mergeCell ref="A40:B40"/>
    <mergeCell ref="A4:G4"/>
    <mergeCell ref="A6:G6"/>
    <mergeCell ref="A8:B8"/>
    <mergeCell ref="A9:B9"/>
    <mergeCell ref="A39:B39"/>
  </mergeCells>
  <pageMargins left="0.7" right="0.7" top="0.75" bottom="0.75" header="0.3" footer="0.3"/>
  <pageSetup paperSize="9" scale="86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1FBD-3490-460B-96A2-4B6249937229}">
  <sheetPr>
    <pageSetUpPr fitToPage="1"/>
  </sheetPr>
  <dimension ref="A1:G58"/>
  <sheetViews>
    <sheetView zoomScaleNormal="100" workbookViewId="0">
      <selection activeCell="G6" sqref="G6"/>
    </sheetView>
  </sheetViews>
  <sheetFormatPr defaultRowHeight="15" x14ac:dyDescent="0.25"/>
  <cols>
    <col min="1" max="1" width="5.140625" style="51" customWidth="1"/>
    <col min="2" max="2" width="24.42578125" style="51" customWidth="1"/>
    <col min="3" max="3" width="17.5703125" style="51" customWidth="1"/>
    <col min="4" max="5" width="17.7109375" style="51" customWidth="1"/>
    <col min="6" max="6" width="7.42578125" style="63" customWidth="1"/>
    <col min="7" max="7" width="6.28515625" style="63" customWidth="1"/>
    <col min="8" max="8" width="9.140625" style="51"/>
    <col min="9" max="9" width="11.28515625" style="51" customWidth="1"/>
    <col min="10" max="16384" width="9.140625" style="51"/>
  </cols>
  <sheetData>
    <row r="1" spans="1:7" s="62" customFormat="1" ht="15.75" x14ac:dyDescent="0.25">
      <c r="A1" s="61" t="s">
        <v>325</v>
      </c>
      <c r="F1" s="63"/>
      <c r="G1" s="63"/>
    </row>
    <row r="3" spans="1:7" ht="15" customHeight="1" x14ac:dyDescent="0.25">
      <c r="A3" s="102" t="s">
        <v>205</v>
      </c>
      <c r="B3" s="102"/>
      <c r="C3" s="102"/>
      <c r="D3" s="102"/>
      <c r="E3" s="102"/>
      <c r="F3" s="102"/>
      <c r="G3" s="102"/>
    </row>
    <row r="5" spans="1:7" ht="15" customHeight="1" x14ac:dyDescent="0.25">
      <c r="A5" s="103" t="s">
        <v>206</v>
      </c>
      <c r="B5" s="103"/>
      <c r="C5" s="103"/>
      <c r="D5" s="103"/>
      <c r="E5" s="103"/>
      <c r="F5" s="103"/>
      <c r="G5" s="103"/>
    </row>
    <row r="7" spans="1:7" ht="22.5" x14ac:dyDescent="0.25">
      <c r="A7" s="104" t="s">
        <v>4</v>
      </c>
      <c r="B7" s="104"/>
      <c r="C7" s="64" t="s">
        <v>207</v>
      </c>
      <c r="D7" s="64" t="s">
        <v>6</v>
      </c>
      <c r="E7" s="64" t="s">
        <v>208</v>
      </c>
      <c r="F7" s="65" t="s">
        <v>209</v>
      </c>
      <c r="G7" s="65" t="s">
        <v>9</v>
      </c>
    </row>
    <row r="8" spans="1:7" x14ac:dyDescent="0.25">
      <c r="A8" s="101">
        <v>1</v>
      </c>
      <c r="B8" s="101"/>
      <c r="C8" s="66">
        <v>2</v>
      </c>
      <c r="D8" s="66">
        <v>3</v>
      </c>
      <c r="E8" s="66">
        <v>4</v>
      </c>
      <c r="F8" s="67">
        <v>5</v>
      </c>
      <c r="G8" s="67">
        <v>6</v>
      </c>
    </row>
    <row r="9" spans="1:7" x14ac:dyDescent="0.25">
      <c r="A9" s="68"/>
      <c r="B9" s="69" t="s">
        <v>31</v>
      </c>
      <c r="C9" s="55">
        <f>C11+C13+C15+C19+C25+C27</f>
        <v>1809197.4200000002</v>
      </c>
      <c r="D9" s="55">
        <v>2881000</v>
      </c>
      <c r="E9" s="55">
        <v>1476390.21</v>
      </c>
      <c r="F9" s="70">
        <v>81.599999999999994</v>
      </c>
      <c r="G9" s="70">
        <v>51.25</v>
      </c>
    </row>
    <row r="10" spans="1:7" x14ac:dyDescent="0.25">
      <c r="A10" s="71"/>
      <c r="B10" s="72"/>
      <c r="C10" s="54">
        <v>0</v>
      </c>
      <c r="D10" s="54">
        <v>0</v>
      </c>
      <c r="E10" s="54">
        <v>0</v>
      </c>
      <c r="F10" s="54">
        <v>0</v>
      </c>
      <c r="G10" s="54">
        <v>0</v>
      </c>
    </row>
    <row r="11" spans="1:7" x14ac:dyDescent="0.25">
      <c r="A11" s="48" t="s">
        <v>210</v>
      </c>
      <c r="B11" s="49" t="s">
        <v>211</v>
      </c>
      <c r="C11" s="50">
        <f>C12</f>
        <v>359857.67</v>
      </c>
      <c r="D11" s="50">
        <v>68920</v>
      </c>
      <c r="E11" s="50">
        <v>42466.21</v>
      </c>
      <c r="F11" s="54">
        <f t="shared" ref="F11:F28" si="0">E11/C11*100</f>
        <v>11.800835035696197</v>
      </c>
      <c r="G11" s="54">
        <v>61.62</v>
      </c>
    </row>
    <row r="12" spans="1:7" x14ac:dyDescent="0.25">
      <c r="A12" s="52" t="s">
        <v>212</v>
      </c>
      <c r="B12" s="53" t="s">
        <v>211</v>
      </c>
      <c r="C12" s="54">
        <v>359857.67</v>
      </c>
      <c r="D12" s="54">
        <v>68920</v>
      </c>
      <c r="E12" s="54">
        <v>42466.21</v>
      </c>
      <c r="F12" s="54">
        <f t="shared" si="0"/>
        <v>11.800835035696197</v>
      </c>
      <c r="G12" s="54">
        <v>61.62</v>
      </c>
    </row>
    <row r="13" spans="1:7" x14ac:dyDescent="0.25">
      <c r="A13" s="48" t="s">
        <v>89</v>
      </c>
      <c r="B13" s="49" t="s">
        <v>213</v>
      </c>
      <c r="C13" s="50">
        <f>C14</f>
        <v>11801.48</v>
      </c>
      <c r="D13" s="50">
        <v>23407</v>
      </c>
      <c r="E13" s="50">
        <v>13171.04</v>
      </c>
      <c r="F13" s="54">
        <f t="shared" si="0"/>
        <v>111.60498513745736</v>
      </c>
      <c r="G13" s="54">
        <v>56.27</v>
      </c>
    </row>
    <row r="14" spans="1:7" x14ac:dyDescent="0.25">
      <c r="A14" s="52" t="s">
        <v>91</v>
      </c>
      <c r="B14" s="53" t="s">
        <v>213</v>
      </c>
      <c r="C14" s="54">
        <v>11801.48</v>
      </c>
      <c r="D14" s="54">
        <v>23407</v>
      </c>
      <c r="E14" s="54">
        <v>13171.04</v>
      </c>
      <c r="F14" s="54">
        <f t="shared" si="0"/>
        <v>111.60498513745736</v>
      </c>
      <c r="G14" s="54">
        <v>56.27</v>
      </c>
    </row>
    <row r="15" spans="1:7" ht="22.5" x14ac:dyDescent="0.25">
      <c r="A15" s="48" t="s">
        <v>182</v>
      </c>
      <c r="B15" s="49" t="s">
        <v>214</v>
      </c>
      <c r="C15" s="50">
        <f>C16+C17+C18</f>
        <v>144474.84</v>
      </c>
      <c r="D15" s="50">
        <v>58800</v>
      </c>
      <c r="E15" s="50">
        <v>20075.990000000002</v>
      </c>
      <c r="F15" s="54">
        <f t="shared" si="0"/>
        <v>13.895838195771667</v>
      </c>
      <c r="G15" s="54">
        <v>34.14</v>
      </c>
    </row>
    <row r="16" spans="1:7" ht="22.5" x14ac:dyDescent="0.25">
      <c r="A16" s="52" t="s">
        <v>215</v>
      </c>
      <c r="B16" s="53" t="s">
        <v>216</v>
      </c>
      <c r="C16" s="54">
        <v>24901.439999999999</v>
      </c>
      <c r="D16" s="54">
        <v>58800</v>
      </c>
      <c r="E16" s="54">
        <v>20075.990000000002</v>
      </c>
      <c r="F16" s="54">
        <f t="shared" si="0"/>
        <v>80.621803397715169</v>
      </c>
      <c r="G16" s="54">
        <v>34.14</v>
      </c>
    </row>
    <row r="17" spans="1:7" x14ac:dyDescent="0.25">
      <c r="A17" s="52" t="s">
        <v>331</v>
      </c>
      <c r="B17" s="53" t="s">
        <v>332</v>
      </c>
      <c r="C17" s="54">
        <v>53751.47</v>
      </c>
      <c r="D17" s="54">
        <v>0</v>
      </c>
      <c r="E17" s="54">
        <v>0</v>
      </c>
      <c r="F17" s="54">
        <f t="shared" si="0"/>
        <v>0</v>
      </c>
      <c r="G17" s="54">
        <v>0</v>
      </c>
    </row>
    <row r="18" spans="1:7" x14ac:dyDescent="0.25">
      <c r="A18" s="52" t="s">
        <v>333</v>
      </c>
      <c r="B18" s="53" t="s">
        <v>334</v>
      </c>
      <c r="C18" s="54">
        <v>65821.929999999993</v>
      </c>
      <c r="D18" s="54">
        <v>0</v>
      </c>
      <c r="E18" s="54">
        <v>0</v>
      </c>
      <c r="F18" s="54">
        <f t="shared" si="0"/>
        <v>0</v>
      </c>
      <c r="G18" s="54">
        <v>0</v>
      </c>
    </row>
    <row r="19" spans="1:7" x14ac:dyDescent="0.25">
      <c r="A19" s="48" t="s">
        <v>217</v>
      </c>
      <c r="B19" s="49" t="s">
        <v>218</v>
      </c>
      <c r="C19" s="50">
        <f>C20+C21+C22+C23+C24</f>
        <v>1292697.1300000001</v>
      </c>
      <c r="D19" s="50">
        <v>2726180</v>
      </c>
      <c r="E19" s="50">
        <v>1399220.67</v>
      </c>
      <c r="F19" s="54">
        <f t="shared" si="0"/>
        <v>108.24040972381519</v>
      </c>
      <c r="G19" s="54">
        <v>51.33</v>
      </c>
    </row>
    <row r="20" spans="1:7" ht="22.5" x14ac:dyDescent="0.25">
      <c r="A20" s="52" t="s">
        <v>219</v>
      </c>
      <c r="B20" s="53" t="s">
        <v>220</v>
      </c>
      <c r="C20" s="54">
        <v>0</v>
      </c>
      <c r="D20" s="54">
        <v>97509</v>
      </c>
      <c r="E20" s="54">
        <v>56416.95</v>
      </c>
      <c r="F20" s="54">
        <v>0</v>
      </c>
      <c r="G20" s="54">
        <v>57.86</v>
      </c>
    </row>
    <row r="21" spans="1:7" x14ac:dyDescent="0.25">
      <c r="A21" s="52" t="s">
        <v>335</v>
      </c>
      <c r="B21" s="53" t="s">
        <v>336</v>
      </c>
      <c r="C21" s="54">
        <v>40135.120000000003</v>
      </c>
      <c r="D21" s="54">
        <v>0</v>
      </c>
      <c r="E21" s="54">
        <v>0</v>
      </c>
      <c r="F21" s="54">
        <f t="shared" si="0"/>
        <v>0</v>
      </c>
      <c r="G21" s="54">
        <v>0</v>
      </c>
    </row>
    <row r="22" spans="1:7" x14ac:dyDescent="0.25">
      <c r="A22" s="52" t="s">
        <v>221</v>
      </c>
      <c r="B22" s="53" t="s">
        <v>222</v>
      </c>
      <c r="C22" s="54">
        <v>1252562.01</v>
      </c>
      <c r="D22" s="54">
        <v>2521800</v>
      </c>
      <c r="E22" s="54">
        <v>1235332.8400000001</v>
      </c>
      <c r="F22" s="54">
        <f t="shared" si="0"/>
        <v>98.624485665184764</v>
      </c>
      <c r="G22" s="54">
        <v>48.99</v>
      </c>
    </row>
    <row r="23" spans="1:7" x14ac:dyDescent="0.25">
      <c r="A23" s="52" t="s">
        <v>223</v>
      </c>
      <c r="B23" s="53" t="s">
        <v>224</v>
      </c>
      <c r="C23" s="54">
        <v>0</v>
      </c>
      <c r="D23" s="54">
        <v>106871</v>
      </c>
      <c r="E23" s="54">
        <v>44865.11</v>
      </c>
      <c r="F23" s="54">
        <v>0</v>
      </c>
      <c r="G23" s="54">
        <v>41.98</v>
      </c>
    </row>
    <row r="24" spans="1:7" ht="22.5" x14ac:dyDescent="0.25">
      <c r="A24" s="52" t="s">
        <v>225</v>
      </c>
      <c r="B24" s="53" t="s">
        <v>226</v>
      </c>
      <c r="C24" s="54">
        <v>0</v>
      </c>
      <c r="D24" s="54">
        <v>0</v>
      </c>
      <c r="E24" s="54">
        <v>62605.77</v>
      </c>
      <c r="F24" s="54">
        <v>0</v>
      </c>
      <c r="G24" s="54">
        <v>0</v>
      </c>
    </row>
    <row r="25" spans="1:7" x14ac:dyDescent="0.25">
      <c r="A25" s="48" t="s">
        <v>32</v>
      </c>
      <c r="B25" s="49" t="s">
        <v>227</v>
      </c>
      <c r="C25" s="50">
        <f>C26</f>
        <v>270</v>
      </c>
      <c r="D25" s="50">
        <v>3500</v>
      </c>
      <c r="E25" s="50">
        <v>1360</v>
      </c>
      <c r="F25" s="54">
        <f t="shared" si="0"/>
        <v>503.7037037037037</v>
      </c>
      <c r="G25" s="54">
        <v>38.86</v>
      </c>
    </row>
    <row r="26" spans="1:7" x14ac:dyDescent="0.25">
      <c r="A26" s="52" t="s">
        <v>228</v>
      </c>
      <c r="B26" s="53" t="s">
        <v>227</v>
      </c>
      <c r="C26" s="54">
        <v>270</v>
      </c>
      <c r="D26" s="54">
        <v>3500</v>
      </c>
      <c r="E26" s="54">
        <v>1360</v>
      </c>
      <c r="F26" s="54">
        <f t="shared" si="0"/>
        <v>503.7037037037037</v>
      </c>
      <c r="G26" s="54">
        <v>38.86</v>
      </c>
    </row>
    <row r="27" spans="1:7" ht="45" x14ac:dyDescent="0.25">
      <c r="A27" s="48" t="s">
        <v>80</v>
      </c>
      <c r="B27" s="49" t="s">
        <v>229</v>
      </c>
      <c r="C27" s="50">
        <f>C28</f>
        <v>96.3</v>
      </c>
      <c r="D27" s="50">
        <v>193</v>
      </c>
      <c r="E27" s="50">
        <v>96.3</v>
      </c>
      <c r="F27" s="54">
        <f t="shared" si="0"/>
        <v>100</v>
      </c>
      <c r="G27" s="54">
        <v>49.9</v>
      </c>
    </row>
    <row r="28" spans="1:7" ht="45" x14ac:dyDescent="0.25">
      <c r="A28" s="52" t="s">
        <v>230</v>
      </c>
      <c r="B28" s="53" t="s">
        <v>229</v>
      </c>
      <c r="C28" s="54">
        <v>96.3</v>
      </c>
      <c r="D28" s="54">
        <v>193</v>
      </c>
      <c r="E28" s="54">
        <v>96.3</v>
      </c>
      <c r="F28" s="54">
        <f t="shared" si="0"/>
        <v>100</v>
      </c>
      <c r="G28" s="54">
        <v>49.9</v>
      </c>
    </row>
    <row r="29" spans="1:7" ht="15" customHeight="1" x14ac:dyDescent="0.25">
      <c r="A29" s="103" t="s">
        <v>206</v>
      </c>
      <c r="B29" s="103"/>
      <c r="C29" s="103"/>
      <c r="D29" s="103"/>
      <c r="E29" s="103"/>
      <c r="F29" s="103"/>
      <c r="G29" s="103"/>
    </row>
    <row r="31" spans="1:7" ht="22.5" x14ac:dyDescent="0.25">
      <c r="A31" s="104" t="s">
        <v>4</v>
      </c>
      <c r="B31" s="104"/>
      <c r="C31" s="64" t="s">
        <v>207</v>
      </c>
      <c r="D31" s="64" t="s">
        <v>6</v>
      </c>
      <c r="E31" s="64" t="s">
        <v>208</v>
      </c>
      <c r="F31" s="65" t="s">
        <v>209</v>
      </c>
      <c r="G31" s="65" t="s">
        <v>9</v>
      </c>
    </row>
    <row r="32" spans="1:7" x14ac:dyDescent="0.25">
      <c r="A32" s="101">
        <v>1</v>
      </c>
      <c r="B32" s="101"/>
      <c r="C32" s="66">
        <v>2</v>
      </c>
      <c r="D32" s="66">
        <v>3</v>
      </c>
      <c r="E32" s="66">
        <v>4</v>
      </c>
      <c r="F32" s="67">
        <v>5</v>
      </c>
      <c r="G32" s="67">
        <v>6</v>
      </c>
    </row>
    <row r="33" spans="1:7" x14ac:dyDescent="0.25">
      <c r="A33" s="68"/>
      <c r="B33" s="69" t="s">
        <v>88</v>
      </c>
      <c r="C33" s="55">
        <f>C35+C37+C39+C43+C49+C51</f>
        <v>1885620.9100000001</v>
      </c>
      <c r="D33" s="55">
        <v>2890600</v>
      </c>
      <c r="E33" s="55">
        <v>1413553.86</v>
      </c>
      <c r="F33" s="70">
        <v>74.959999999999994</v>
      </c>
      <c r="G33" s="70">
        <v>48.9</v>
      </c>
    </row>
    <row r="34" spans="1:7" x14ac:dyDescent="0.25">
      <c r="A34" s="71"/>
      <c r="B34" s="72"/>
      <c r="C34" s="54" t="s">
        <v>206</v>
      </c>
      <c r="D34" s="54">
        <v>0</v>
      </c>
      <c r="E34" s="54">
        <v>0</v>
      </c>
      <c r="F34" s="54">
        <f t="shared" ref="F34:F51" si="1">E34/C35*100</f>
        <v>0</v>
      </c>
      <c r="G34" s="54">
        <v>0</v>
      </c>
    </row>
    <row r="35" spans="1:7" x14ac:dyDescent="0.25">
      <c r="A35" s="48" t="s">
        <v>210</v>
      </c>
      <c r="B35" s="49" t="s">
        <v>211</v>
      </c>
      <c r="C35" s="50">
        <f>C36</f>
        <v>309674</v>
      </c>
      <c r="D35" s="50">
        <v>68920</v>
      </c>
      <c r="E35" s="50">
        <v>39621.82</v>
      </c>
      <c r="F35" s="54">
        <f t="shared" si="1"/>
        <v>12.794687316339118</v>
      </c>
      <c r="G35" s="54">
        <f t="shared" ref="G35:G52" si="2">E35/D35*100</f>
        <v>57.489582124201974</v>
      </c>
    </row>
    <row r="36" spans="1:7" x14ac:dyDescent="0.25">
      <c r="A36" s="52" t="s">
        <v>212</v>
      </c>
      <c r="B36" s="53" t="s">
        <v>211</v>
      </c>
      <c r="C36" s="54">
        <v>309674</v>
      </c>
      <c r="D36" s="54">
        <v>68920</v>
      </c>
      <c r="E36" s="54">
        <v>39621.82</v>
      </c>
      <c r="F36" s="54">
        <f t="shared" si="1"/>
        <v>104.55696483120711</v>
      </c>
      <c r="G36" s="54">
        <f t="shared" si="2"/>
        <v>57.489582124201974</v>
      </c>
    </row>
    <row r="37" spans="1:7" x14ac:dyDescent="0.25">
      <c r="A37" s="48" t="s">
        <v>89</v>
      </c>
      <c r="B37" s="49" t="s">
        <v>213</v>
      </c>
      <c r="C37" s="50">
        <f>C38</f>
        <v>37894.959999999999</v>
      </c>
      <c r="D37" s="50">
        <v>33007</v>
      </c>
      <c r="E37" s="50">
        <v>16617.12</v>
      </c>
      <c r="F37" s="54">
        <f t="shared" si="1"/>
        <v>43.850475102757727</v>
      </c>
      <c r="G37" s="54">
        <f t="shared" si="2"/>
        <v>50.344230011815668</v>
      </c>
    </row>
    <row r="38" spans="1:7" x14ac:dyDescent="0.25">
      <c r="A38" s="52" t="s">
        <v>91</v>
      </c>
      <c r="B38" s="53" t="s">
        <v>213</v>
      </c>
      <c r="C38" s="54">
        <v>37894.959999999999</v>
      </c>
      <c r="D38" s="54">
        <v>33007</v>
      </c>
      <c r="E38" s="54">
        <v>16617.12</v>
      </c>
      <c r="F38" s="54">
        <f t="shared" si="1"/>
        <v>15.730081810601979</v>
      </c>
      <c r="G38" s="54">
        <f t="shared" si="2"/>
        <v>50.344230011815668</v>
      </c>
    </row>
    <row r="39" spans="1:7" ht="22.5" x14ac:dyDescent="0.25">
      <c r="A39" s="48" t="s">
        <v>182</v>
      </c>
      <c r="B39" s="49" t="s">
        <v>214</v>
      </c>
      <c r="C39" s="50">
        <f>C40+C41+C42</f>
        <v>105639.12000000001</v>
      </c>
      <c r="D39" s="50">
        <v>58800</v>
      </c>
      <c r="E39" s="50">
        <v>14163.08</v>
      </c>
      <c r="F39" s="54">
        <f t="shared" si="1"/>
        <v>47.680283003083396</v>
      </c>
      <c r="G39" s="54">
        <f t="shared" si="2"/>
        <v>24.086870748299319</v>
      </c>
    </row>
    <row r="40" spans="1:7" ht="22.5" x14ac:dyDescent="0.25">
      <c r="A40" s="52" t="s">
        <v>215</v>
      </c>
      <c r="B40" s="53" t="s">
        <v>216</v>
      </c>
      <c r="C40" s="54">
        <v>29704.27</v>
      </c>
      <c r="D40" s="54">
        <v>58800</v>
      </c>
      <c r="E40" s="54">
        <v>14163.08</v>
      </c>
      <c r="F40" s="54">
        <f>E40/C43*100</f>
        <v>0.98907627536747555</v>
      </c>
      <c r="G40" s="54">
        <f t="shared" si="2"/>
        <v>24.086870748299319</v>
      </c>
    </row>
    <row r="41" spans="1:7" x14ac:dyDescent="0.25">
      <c r="A41" s="52" t="s">
        <v>331</v>
      </c>
      <c r="B41" s="53" t="s">
        <v>332</v>
      </c>
      <c r="C41" s="54">
        <v>75934.850000000006</v>
      </c>
      <c r="D41" s="54">
        <v>0</v>
      </c>
      <c r="E41" s="54">
        <v>0</v>
      </c>
      <c r="F41" s="54">
        <f t="shared" ref="F41" si="3">E41/C41*100</f>
        <v>0</v>
      </c>
      <c r="G41" s="54">
        <v>0</v>
      </c>
    </row>
    <row r="42" spans="1:7" x14ac:dyDescent="0.25">
      <c r="A42" s="52" t="s">
        <v>333</v>
      </c>
      <c r="B42" s="53" t="s">
        <v>334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</row>
    <row r="43" spans="1:7" x14ac:dyDescent="0.25">
      <c r="A43" s="48" t="s">
        <v>217</v>
      </c>
      <c r="B43" s="49" t="s">
        <v>218</v>
      </c>
      <c r="C43" s="50">
        <f>C44+C45+C46+C47+C48</f>
        <v>1431950.23</v>
      </c>
      <c r="D43" s="50">
        <v>2726180</v>
      </c>
      <c r="E43" s="50">
        <v>1342881.84</v>
      </c>
      <c r="F43" s="54">
        <v>0</v>
      </c>
      <c r="G43" s="54">
        <f t="shared" si="2"/>
        <v>49.258737134011696</v>
      </c>
    </row>
    <row r="44" spans="1:7" ht="22.5" x14ac:dyDescent="0.25">
      <c r="A44" s="52" t="s">
        <v>219</v>
      </c>
      <c r="B44" s="53" t="s">
        <v>220</v>
      </c>
      <c r="C44" s="54">
        <v>0</v>
      </c>
      <c r="D44" s="54">
        <v>97509</v>
      </c>
      <c r="E44" s="54">
        <v>50678.81</v>
      </c>
      <c r="F44" s="54">
        <f>E44/C46*100</f>
        <v>3.6475114463151437</v>
      </c>
      <c r="G44" s="54">
        <f t="shared" si="2"/>
        <v>51.973469115671364</v>
      </c>
    </row>
    <row r="45" spans="1:7" x14ac:dyDescent="0.25">
      <c r="A45" s="52" t="s">
        <v>335</v>
      </c>
      <c r="B45" s="53" t="s">
        <v>336</v>
      </c>
      <c r="C45" s="54">
        <v>42542.39</v>
      </c>
      <c r="D45" s="54"/>
      <c r="E45" s="54"/>
      <c r="F45" s="54"/>
      <c r="G45" s="54"/>
    </row>
    <row r="46" spans="1:7" x14ac:dyDescent="0.25">
      <c r="A46" s="52" t="s">
        <v>221</v>
      </c>
      <c r="B46" s="53" t="s">
        <v>222</v>
      </c>
      <c r="C46" s="54">
        <v>1389407.84</v>
      </c>
      <c r="D46" s="54">
        <v>2521800</v>
      </c>
      <c r="E46" s="54">
        <v>1244066.32</v>
      </c>
      <c r="F46" s="54">
        <v>0</v>
      </c>
      <c r="G46" s="54">
        <f t="shared" si="2"/>
        <v>49.332473629946868</v>
      </c>
    </row>
    <row r="47" spans="1:7" x14ac:dyDescent="0.25">
      <c r="A47" s="52" t="s">
        <v>223</v>
      </c>
      <c r="B47" s="53" t="s">
        <v>224</v>
      </c>
      <c r="C47" s="54">
        <v>0</v>
      </c>
      <c r="D47" s="54">
        <v>106871</v>
      </c>
      <c r="E47" s="54">
        <v>48136.71</v>
      </c>
      <c r="F47" s="54">
        <v>0</v>
      </c>
      <c r="G47" s="54">
        <f t="shared" si="2"/>
        <v>45.041882269277913</v>
      </c>
    </row>
    <row r="48" spans="1:7" ht="22.5" x14ac:dyDescent="0.25">
      <c r="A48" s="52" t="s">
        <v>225</v>
      </c>
      <c r="B48" s="53" t="s">
        <v>226</v>
      </c>
      <c r="C48" s="54">
        <v>0</v>
      </c>
      <c r="D48" s="54">
        <v>0</v>
      </c>
      <c r="E48" s="54">
        <v>0</v>
      </c>
      <c r="F48" s="54">
        <f t="shared" si="1"/>
        <v>0</v>
      </c>
      <c r="G48" s="54">
        <v>0</v>
      </c>
    </row>
    <row r="49" spans="1:7" x14ac:dyDescent="0.25">
      <c r="A49" s="48" t="s">
        <v>32</v>
      </c>
      <c r="B49" s="49" t="s">
        <v>227</v>
      </c>
      <c r="C49" s="50">
        <f>C50</f>
        <v>270</v>
      </c>
      <c r="D49" s="50">
        <v>3500</v>
      </c>
      <c r="E49" s="50">
        <v>270</v>
      </c>
      <c r="F49" s="54">
        <f t="shared" si="1"/>
        <v>100</v>
      </c>
      <c r="G49" s="54">
        <f t="shared" si="2"/>
        <v>7.7142857142857135</v>
      </c>
    </row>
    <row r="50" spans="1:7" x14ac:dyDescent="0.25">
      <c r="A50" s="52" t="s">
        <v>228</v>
      </c>
      <c r="B50" s="53" t="s">
        <v>227</v>
      </c>
      <c r="C50" s="54">
        <v>270</v>
      </c>
      <c r="D50" s="54">
        <v>3500</v>
      </c>
      <c r="E50" s="54">
        <v>270</v>
      </c>
      <c r="F50" s="54">
        <f t="shared" si="1"/>
        <v>140.18691588785046</v>
      </c>
      <c r="G50" s="54">
        <f t="shared" si="2"/>
        <v>7.7142857142857135</v>
      </c>
    </row>
    <row r="51" spans="1:7" ht="45" x14ac:dyDescent="0.25">
      <c r="A51" s="48" t="s">
        <v>80</v>
      </c>
      <c r="B51" s="49" t="s">
        <v>229</v>
      </c>
      <c r="C51" s="50">
        <f>C52</f>
        <v>192.6</v>
      </c>
      <c r="D51" s="50">
        <v>193</v>
      </c>
      <c r="E51" s="50">
        <v>0</v>
      </c>
      <c r="F51" s="54">
        <f t="shared" si="1"/>
        <v>0</v>
      </c>
      <c r="G51" s="54">
        <f t="shared" si="2"/>
        <v>0</v>
      </c>
    </row>
    <row r="52" spans="1:7" ht="45" x14ac:dyDescent="0.25">
      <c r="A52" s="52" t="s">
        <v>230</v>
      </c>
      <c r="B52" s="53" t="s">
        <v>229</v>
      </c>
      <c r="C52" s="54">
        <v>192.6</v>
      </c>
      <c r="D52" s="54">
        <v>193</v>
      </c>
      <c r="E52" s="54">
        <v>0</v>
      </c>
      <c r="F52" s="54">
        <v>0</v>
      </c>
      <c r="G52" s="54">
        <f t="shared" si="2"/>
        <v>0</v>
      </c>
    </row>
    <row r="55" spans="1:7" x14ac:dyDescent="0.25">
      <c r="A55" s="51" t="s">
        <v>330</v>
      </c>
    </row>
    <row r="57" spans="1:7" x14ac:dyDescent="0.25">
      <c r="A57" s="51" t="s">
        <v>326</v>
      </c>
      <c r="D57" s="51" t="s">
        <v>206</v>
      </c>
      <c r="E57" s="51" t="s">
        <v>328</v>
      </c>
    </row>
    <row r="58" spans="1:7" x14ac:dyDescent="0.25">
      <c r="A58" s="51" t="s">
        <v>327</v>
      </c>
      <c r="D58" s="51" t="s">
        <v>206</v>
      </c>
      <c r="E58" s="51" t="s">
        <v>329</v>
      </c>
    </row>
  </sheetData>
  <mergeCells count="7">
    <mergeCell ref="A32:B32"/>
    <mergeCell ref="A3:G3"/>
    <mergeCell ref="A5:G5"/>
    <mergeCell ref="A7:B7"/>
    <mergeCell ref="A8:B8"/>
    <mergeCell ref="A29:G29"/>
    <mergeCell ref="A31:B31"/>
  </mergeCells>
  <pageMargins left="0.7" right="0.7" top="0.75" bottom="0.75" header="0.3" footer="0.3"/>
  <pageSetup paperSize="9" scale="9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76FE-348E-4D0D-AA10-E173B3FE9218}">
  <sheetPr>
    <pageSetUpPr fitToPage="1"/>
  </sheetPr>
  <dimension ref="A1:F18"/>
  <sheetViews>
    <sheetView workbookViewId="0">
      <selection activeCell="F17" sqref="F17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s="44" customFormat="1" ht="15.75" x14ac:dyDescent="0.25">
      <c r="A1" s="43" t="s">
        <v>325</v>
      </c>
    </row>
    <row r="3" spans="1:6" ht="15" customHeight="1" x14ac:dyDescent="0.25">
      <c r="A3" s="83" t="s">
        <v>231</v>
      </c>
      <c r="B3" s="83"/>
      <c r="C3" s="83"/>
      <c r="D3" s="83"/>
      <c r="E3" s="83"/>
      <c r="F3" s="83"/>
    </row>
    <row r="5" spans="1:6" ht="22.5" x14ac:dyDescent="0.25">
      <c r="A5" s="24" t="s">
        <v>4</v>
      </c>
      <c r="B5" s="7" t="s">
        <v>232</v>
      </c>
      <c r="C5" s="7" t="s">
        <v>6</v>
      </c>
      <c r="D5" s="7" t="s">
        <v>233</v>
      </c>
      <c r="E5" s="7" t="s">
        <v>18</v>
      </c>
      <c r="F5" s="7" t="s">
        <v>234</v>
      </c>
    </row>
    <row r="6" spans="1:6" x14ac:dyDescent="0.25">
      <c r="A6" s="25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</row>
    <row r="7" spans="1:6" x14ac:dyDescent="0.25">
      <c r="A7" s="27" t="s">
        <v>88</v>
      </c>
      <c r="B7" s="28">
        <v>1885620.91</v>
      </c>
      <c r="C7" s="28">
        <v>2890600</v>
      </c>
      <c r="D7" s="28">
        <v>1413553.86</v>
      </c>
      <c r="E7" s="28">
        <v>74.959999999999994</v>
      </c>
      <c r="F7" s="28">
        <v>48.9</v>
      </c>
    </row>
    <row r="8" spans="1:6" x14ac:dyDescent="0.25">
      <c r="A8" s="29" t="s">
        <v>235</v>
      </c>
      <c r="B8" s="28">
        <v>1885620.91</v>
      </c>
      <c r="C8" s="28">
        <v>2890600</v>
      </c>
      <c r="D8" s="28">
        <v>1413553.86</v>
      </c>
      <c r="E8" s="28">
        <v>74.959999999999994</v>
      </c>
      <c r="F8" s="28">
        <v>48.9</v>
      </c>
    </row>
    <row r="9" spans="1:6" x14ac:dyDescent="0.25">
      <c r="A9" s="30" t="s">
        <v>236</v>
      </c>
      <c r="B9" s="31">
        <v>1749884.25</v>
      </c>
      <c r="C9" s="31">
        <v>2749300</v>
      </c>
      <c r="D9" s="31">
        <v>1341933.8899999999</v>
      </c>
      <c r="E9" s="31">
        <v>76.69</v>
      </c>
      <c r="F9" s="31">
        <v>48.81</v>
      </c>
    </row>
    <row r="10" spans="1:6" x14ac:dyDescent="0.25">
      <c r="A10" s="30" t="s">
        <v>237</v>
      </c>
      <c r="B10" s="31">
        <v>61961.66</v>
      </c>
      <c r="C10" s="31">
        <v>140300</v>
      </c>
      <c r="D10" s="31">
        <v>69121.34</v>
      </c>
      <c r="E10" s="31">
        <v>111.56</v>
      </c>
      <c r="F10" s="31">
        <v>49.27</v>
      </c>
    </row>
    <row r="11" spans="1:6" x14ac:dyDescent="0.25">
      <c r="A11" s="30" t="s">
        <v>238</v>
      </c>
      <c r="B11" s="31">
        <v>73775</v>
      </c>
      <c r="C11" s="31">
        <v>0</v>
      </c>
      <c r="D11" s="31">
        <v>770.63</v>
      </c>
      <c r="E11" s="31">
        <v>1.04</v>
      </c>
      <c r="F11" s="31">
        <v>0</v>
      </c>
    </row>
    <row r="12" spans="1:6" ht="22.5" x14ac:dyDescent="0.25">
      <c r="A12" s="30" t="s">
        <v>239</v>
      </c>
      <c r="B12" s="31">
        <v>0</v>
      </c>
      <c r="C12" s="31">
        <v>1000</v>
      </c>
      <c r="D12" s="31">
        <v>1728</v>
      </c>
      <c r="E12" s="31">
        <v>0</v>
      </c>
      <c r="F12" s="31">
        <v>172.8</v>
      </c>
    </row>
    <row r="15" spans="1:6" x14ac:dyDescent="0.25">
      <c r="A15" t="s">
        <v>330</v>
      </c>
    </row>
    <row r="17" spans="1:4" x14ac:dyDescent="0.25">
      <c r="A17" t="s">
        <v>326</v>
      </c>
      <c r="D17" t="s">
        <v>328</v>
      </c>
    </row>
    <row r="18" spans="1:4" x14ac:dyDescent="0.25">
      <c r="A18" t="s">
        <v>327</v>
      </c>
      <c r="D18" t="s">
        <v>329</v>
      </c>
    </row>
  </sheetData>
  <mergeCells count="1">
    <mergeCell ref="A3:F3"/>
  </mergeCells>
  <pageMargins left="0.7" right="0.7" top="0.75" bottom="0.75" header="0.3" footer="0.3"/>
  <pageSetup paperSize="9" scale="86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7760-A079-40EC-B5B1-311CC600B31D}">
  <sheetPr>
    <pageSetUpPr fitToPage="1"/>
  </sheetPr>
  <dimension ref="A1:G18"/>
  <sheetViews>
    <sheetView workbookViewId="0">
      <selection activeCell="D22" sqref="D22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s="44" customFormat="1" ht="15.75" x14ac:dyDescent="0.25">
      <c r="A1" s="43" t="s">
        <v>325</v>
      </c>
    </row>
    <row r="3" spans="1:7" ht="16.5" customHeight="1" x14ac:dyDescent="0.25">
      <c r="A3" s="105" t="s">
        <v>240</v>
      </c>
      <c r="B3" s="105"/>
      <c r="C3" s="105"/>
      <c r="D3" s="105"/>
      <c r="E3" s="105"/>
      <c r="F3" s="105"/>
      <c r="G3" s="105"/>
    </row>
    <row r="4" spans="1:7" ht="12.75" customHeight="1" x14ac:dyDescent="0.25"/>
    <row r="5" spans="1:7" ht="15.75" customHeight="1" x14ac:dyDescent="0.25">
      <c r="A5" s="106" t="s">
        <v>241</v>
      </c>
      <c r="B5" s="106"/>
      <c r="C5" s="106"/>
      <c r="D5" s="106"/>
      <c r="E5" s="106"/>
      <c r="F5" s="106"/>
      <c r="G5" s="106"/>
    </row>
    <row r="6" spans="1:7" ht="12.75" customHeight="1" x14ac:dyDescent="0.25"/>
    <row r="7" spans="1:7" ht="22.5" x14ac:dyDescent="0.25">
      <c r="A7" s="100" t="s">
        <v>4</v>
      </c>
      <c r="B7" s="100"/>
      <c r="C7" s="7" t="s">
        <v>207</v>
      </c>
      <c r="D7" s="7" t="s">
        <v>6</v>
      </c>
      <c r="E7" s="7" t="s">
        <v>208</v>
      </c>
      <c r="F7" s="7" t="s">
        <v>209</v>
      </c>
      <c r="G7" s="7" t="s">
        <v>9</v>
      </c>
    </row>
    <row r="8" spans="1:7" ht="11.25" customHeight="1" x14ac:dyDescent="0.25">
      <c r="A8" s="98">
        <v>1</v>
      </c>
      <c r="B8" s="98"/>
      <c r="C8" s="9">
        <v>2</v>
      </c>
      <c r="D8" s="9">
        <v>3</v>
      </c>
      <c r="E8" s="9">
        <v>4</v>
      </c>
      <c r="F8" s="9">
        <v>5</v>
      </c>
      <c r="G8" s="9">
        <v>6</v>
      </c>
    </row>
    <row r="9" spans="1:7" ht="18" customHeight="1" x14ac:dyDescent="0.25">
      <c r="A9" s="27"/>
      <c r="B9" s="32"/>
      <c r="C9" s="28"/>
      <c r="D9" s="28"/>
      <c r="E9" s="28"/>
      <c r="F9" s="33"/>
      <c r="G9" s="33"/>
    </row>
    <row r="10" spans="1:7" ht="18" customHeight="1" x14ac:dyDescent="0.25">
      <c r="A10" s="27"/>
      <c r="B10" s="32"/>
      <c r="C10" s="28"/>
      <c r="D10" s="28"/>
      <c r="E10" s="28"/>
      <c r="F10" s="33"/>
      <c r="G10" s="33"/>
    </row>
    <row r="11" spans="1:7" ht="18" customHeight="1" x14ac:dyDescent="0.25">
      <c r="A11" s="34"/>
      <c r="B11" s="35"/>
      <c r="C11" s="6"/>
      <c r="D11" s="36"/>
      <c r="E11" s="6"/>
      <c r="F11" s="36"/>
      <c r="G11" s="33"/>
    </row>
    <row r="12" spans="1:7" ht="18" customHeight="1" x14ac:dyDescent="0.25">
      <c r="A12" s="34"/>
      <c r="B12" s="35"/>
      <c r="C12" s="6"/>
      <c r="D12" s="36"/>
      <c r="E12" s="6"/>
      <c r="F12" s="36"/>
      <c r="G12" s="36"/>
    </row>
    <row r="15" spans="1:7" x14ac:dyDescent="0.25">
      <c r="A15" t="s">
        <v>330</v>
      </c>
    </row>
    <row r="17" spans="1:5" x14ac:dyDescent="0.25">
      <c r="A17" t="s">
        <v>326</v>
      </c>
      <c r="D17" t="s">
        <v>206</v>
      </c>
      <c r="E17" t="s">
        <v>328</v>
      </c>
    </row>
    <row r="18" spans="1:5" x14ac:dyDescent="0.25">
      <c r="A18" t="s">
        <v>327</v>
      </c>
      <c r="D18" t="s">
        <v>206</v>
      </c>
      <c r="E18" t="s">
        <v>329</v>
      </c>
    </row>
  </sheetData>
  <mergeCells count="4">
    <mergeCell ref="A3:G3"/>
    <mergeCell ref="A5:G5"/>
    <mergeCell ref="A7:B7"/>
    <mergeCell ref="A8:B8"/>
  </mergeCells>
  <pageMargins left="0.7" right="0.7" top="0.75" bottom="0.75" header="0.3" footer="0.3"/>
  <pageSetup paperSize="9" scale="86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522E-4804-4D29-875D-2AC54607A383}">
  <sheetPr>
    <pageSetUpPr fitToPage="1"/>
  </sheetPr>
  <dimension ref="A1:G18"/>
  <sheetViews>
    <sheetView workbookViewId="0">
      <selection activeCell="D20" sqref="D20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s="44" customFormat="1" ht="15.75" x14ac:dyDescent="0.25">
      <c r="A1" s="43" t="s">
        <v>325</v>
      </c>
    </row>
    <row r="3" spans="1:7" ht="15" customHeight="1" x14ac:dyDescent="0.25">
      <c r="A3" s="107" t="s">
        <v>242</v>
      </c>
      <c r="B3" s="107"/>
      <c r="C3" s="107"/>
      <c r="D3" s="107"/>
      <c r="E3" s="107"/>
      <c r="F3" s="107"/>
      <c r="G3" s="107"/>
    </row>
    <row r="4" spans="1:7" ht="1.5" customHeight="1" x14ac:dyDescent="0.25"/>
    <row r="5" spans="1:7" ht="15" customHeight="1" x14ac:dyDescent="0.25">
      <c r="A5" s="106" t="s">
        <v>206</v>
      </c>
      <c r="B5" s="106"/>
      <c r="C5" s="106"/>
      <c r="D5" s="106"/>
      <c r="E5" s="106"/>
      <c r="F5" s="106"/>
      <c r="G5" s="106"/>
    </row>
    <row r="6" spans="1:7" ht="11.25" customHeight="1" x14ac:dyDescent="0.25"/>
    <row r="7" spans="1:7" ht="33.75" x14ac:dyDescent="0.25">
      <c r="A7" s="100" t="s">
        <v>4</v>
      </c>
      <c r="B7" s="100"/>
      <c r="C7" s="7" t="s">
        <v>207</v>
      </c>
      <c r="D7" s="7" t="s">
        <v>6</v>
      </c>
      <c r="E7" s="7" t="s">
        <v>208</v>
      </c>
      <c r="F7" s="7" t="s">
        <v>209</v>
      </c>
      <c r="G7" s="7" t="s">
        <v>9</v>
      </c>
    </row>
    <row r="8" spans="1:7" ht="11.25" customHeight="1" x14ac:dyDescent="0.25">
      <c r="A8" s="98">
        <v>1</v>
      </c>
      <c r="B8" s="98"/>
      <c r="C8" s="9">
        <v>2</v>
      </c>
      <c r="D8" s="9">
        <v>3</v>
      </c>
      <c r="E8" s="9">
        <v>4</v>
      </c>
      <c r="F8" s="9">
        <v>5</v>
      </c>
      <c r="G8" s="9">
        <v>6</v>
      </c>
    </row>
    <row r="9" spans="1:7" x14ac:dyDescent="0.25">
      <c r="A9" s="10"/>
      <c r="B9" s="11" t="s">
        <v>88</v>
      </c>
      <c r="C9" s="12"/>
      <c r="D9" s="12"/>
      <c r="E9" s="12"/>
      <c r="F9" s="13"/>
      <c r="G9" s="13"/>
    </row>
    <row r="10" spans="1:7" ht="25.5" customHeight="1" x14ac:dyDescent="0.25">
      <c r="A10" s="19"/>
      <c r="B10" s="20"/>
      <c r="C10" s="21"/>
      <c r="D10" s="21"/>
      <c r="E10" s="21"/>
      <c r="F10" s="21"/>
      <c r="G10" s="21"/>
    </row>
    <row r="11" spans="1:7" ht="25.5" customHeight="1" x14ac:dyDescent="0.25">
      <c r="A11" s="22"/>
      <c r="B11" s="23"/>
      <c r="C11" s="17"/>
      <c r="D11" s="17"/>
      <c r="E11" s="17"/>
      <c r="F11" s="12"/>
      <c r="G11" s="17"/>
    </row>
    <row r="15" spans="1:7" x14ac:dyDescent="0.25">
      <c r="A15" t="s">
        <v>330</v>
      </c>
    </row>
    <row r="17" spans="1:5" x14ac:dyDescent="0.25">
      <c r="A17" t="s">
        <v>326</v>
      </c>
      <c r="D17" t="s">
        <v>206</v>
      </c>
      <c r="E17" t="s">
        <v>328</v>
      </c>
    </row>
    <row r="18" spans="1:5" x14ac:dyDescent="0.25">
      <c r="A18" t="s">
        <v>327</v>
      </c>
      <c r="D18" t="s">
        <v>206</v>
      </c>
      <c r="E18" t="s">
        <v>329</v>
      </c>
    </row>
  </sheetData>
  <mergeCells count="4">
    <mergeCell ref="A3:G3"/>
    <mergeCell ref="A5:G5"/>
    <mergeCell ref="A7:B7"/>
    <mergeCell ref="A8:B8"/>
  </mergeCells>
  <pageMargins left="0.7" right="0.7" top="0.75" bottom="0.75" header="0.3" footer="0.3"/>
  <pageSetup paperSize="9" scale="91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6A1B-B904-475C-AE0E-29BD676CA98B}">
  <sheetPr>
    <pageSetUpPr fitToPage="1"/>
  </sheetPr>
  <dimension ref="A1:G28"/>
  <sheetViews>
    <sheetView workbookViewId="0">
      <selection activeCell="H3" sqref="H3"/>
    </sheetView>
  </sheetViews>
  <sheetFormatPr defaultRowHeight="15" x14ac:dyDescent="0.25"/>
  <cols>
    <col min="1" max="1" width="5.5703125" style="51" customWidth="1"/>
    <col min="2" max="2" width="32.140625" style="51" customWidth="1"/>
    <col min="3" max="3" width="16.42578125" style="51" customWidth="1"/>
    <col min="4" max="4" width="16.5703125" style="51" customWidth="1"/>
    <col min="5" max="5" width="16.42578125" style="51" customWidth="1"/>
    <col min="6" max="7" width="6.85546875" style="51" customWidth="1"/>
    <col min="8" max="16384" width="9.140625" style="51"/>
  </cols>
  <sheetData>
    <row r="1" spans="1:7" s="62" customFormat="1" ht="15.75" x14ac:dyDescent="0.25">
      <c r="A1" s="61" t="s">
        <v>325</v>
      </c>
    </row>
    <row r="3" spans="1:7" ht="15" customHeight="1" x14ac:dyDescent="0.25">
      <c r="A3" s="109" t="s">
        <v>243</v>
      </c>
      <c r="B3" s="109"/>
      <c r="C3" s="109"/>
      <c r="D3" s="109"/>
      <c r="E3" s="109"/>
      <c r="F3" s="109"/>
      <c r="G3" s="109"/>
    </row>
    <row r="4" spans="1:7" ht="15.75" customHeight="1" x14ac:dyDescent="0.25"/>
    <row r="5" spans="1:7" ht="12" customHeight="1" x14ac:dyDescent="0.25">
      <c r="A5" s="103"/>
      <c r="B5" s="103"/>
      <c r="C5" s="103"/>
      <c r="D5" s="103"/>
      <c r="E5" s="103"/>
      <c r="F5" s="103"/>
      <c r="G5" s="103"/>
    </row>
    <row r="6" spans="1:7" ht="22.5" x14ac:dyDescent="0.25">
      <c r="A6" s="104" t="s">
        <v>4</v>
      </c>
      <c r="B6" s="104"/>
      <c r="C6" s="64" t="s">
        <v>207</v>
      </c>
      <c r="D6" s="64" t="s">
        <v>6</v>
      </c>
      <c r="E6" s="64" t="s">
        <v>208</v>
      </c>
      <c r="F6" s="64" t="s">
        <v>209</v>
      </c>
      <c r="G6" s="64" t="s">
        <v>9</v>
      </c>
    </row>
    <row r="7" spans="1:7" ht="11.25" customHeight="1" x14ac:dyDescent="0.25">
      <c r="A7" s="101">
        <v>1</v>
      </c>
      <c r="B7" s="101"/>
      <c r="C7" s="66">
        <v>2</v>
      </c>
      <c r="D7" s="66">
        <v>3</v>
      </c>
      <c r="E7" s="66">
        <v>4</v>
      </c>
      <c r="F7" s="66">
        <v>5</v>
      </c>
      <c r="G7" s="66">
        <v>6</v>
      </c>
    </row>
    <row r="8" spans="1:7" x14ac:dyDescent="0.25">
      <c r="A8" s="73" t="s">
        <v>244</v>
      </c>
      <c r="B8" s="74" t="s">
        <v>245</v>
      </c>
      <c r="C8" s="75">
        <v>0</v>
      </c>
      <c r="D8" s="75">
        <v>9600</v>
      </c>
      <c r="E8" s="75">
        <f>E9</f>
        <v>62836.35</v>
      </c>
      <c r="F8" s="76"/>
      <c r="G8" s="75">
        <f>E8/D8*100</f>
        <v>654.54531250000002</v>
      </c>
    </row>
    <row r="9" spans="1:7" x14ac:dyDescent="0.25">
      <c r="A9" s="73" t="s">
        <v>246</v>
      </c>
      <c r="B9" s="74" t="s">
        <v>247</v>
      </c>
      <c r="C9" s="75">
        <v>0</v>
      </c>
      <c r="D9" s="75">
        <v>9600</v>
      </c>
      <c r="E9" s="75">
        <f>E10</f>
        <v>62836.35</v>
      </c>
      <c r="F9" s="76"/>
      <c r="G9" s="75">
        <f t="shared" ref="G9:G11" si="0">E9/D9*100</f>
        <v>654.54531250000002</v>
      </c>
    </row>
    <row r="10" spans="1:7" x14ac:dyDescent="0.25">
      <c r="A10" s="77" t="s">
        <v>248</v>
      </c>
      <c r="B10" s="78" t="s">
        <v>249</v>
      </c>
      <c r="C10" s="79" t="s">
        <v>206</v>
      </c>
      <c r="D10" s="79">
        <v>9600</v>
      </c>
      <c r="E10" s="79">
        <f>E11</f>
        <v>62836.35</v>
      </c>
      <c r="F10" s="80"/>
      <c r="G10" s="75">
        <f t="shared" si="0"/>
        <v>654.54531250000002</v>
      </c>
    </row>
    <row r="11" spans="1:7" x14ac:dyDescent="0.25">
      <c r="A11" s="77" t="s">
        <v>250</v>
      </c>
      <c r="B11" s="78" t="s">
        <v>251</v>
      </c>
      <c r="C11" s="79" t="s">
        <v>206</v>
      </c>
      <c r="D11" s="79">
        <v>9600</v>
      </c>
      <c r="E11" s="79">
        <v>62836.35</v>
      </c>
      <c r="F11" s="80"/>
      <c r="G11" s="75">
        <f t="shared" si="0"/>
        <v>654.54531250000002</v>
      </c>
    </row>
    <row r="12" spans="1:7" ht="12.75" customHeight="1" x14ac:dyDescent="0.25"/>
    <row r="13" spans="1:7" ht="12" customHeight="1" x14ac:dyDescent="0.25">
      <c r="A13" s="103"/>
      <c r="B13" s="103"/>
      <c r="C13" s="103"/>
      <c r="D13" s="103"/>
      <c r="E13" s="103"/>
      <c r="F13" s="103"/>
      <c r="G13" s="103"/>
    </row>
    <row r="14" spans="1:7" ht="22.5" x14ac:dyDescent="0.25">
      <c r="A14" s="104" t="s">
        <v>4</v>
      </c>
      <c r="B14" s="104"/>
      <c r="C14" s="64" t="s">
        <v>207</v>
      </c>
      <c r="D14" s="64" t="s">
        <v>6</v>
      </c>
      <c r="E14" s="64" t="s">
        <v>208</v>
      </c>
      <c r="F14" s="64" t="s">
        <v>209</v>
      </c>
      <c r="G14" s="64" t="s">
        <v>9</v>
      </c>
    </row>
    <row r="15" spans="1:7" ht="11.25" customHeight="1" x14ac:dyDescent="0.25">
      <c r="A15" s="101">
        <v>1</v>
      </c>
      <c r="B15" s="101"/>
      <c r="C15" s="66">
        <v>2</v>
      </c>
      <c r="D15" s="66">
        <v>3</v>
      </c>
      <c r="E15" s="66">
        <v>4</v>
      </c>
      <c r="F15" s="66">
        <v>5</v>
      </c>
      <c r="G15" s="66">
        <v>6</v>
      </c>
    </row>
    <row r="16" spans="1:7" x14ac:dyDescent="0.25">
      <c r="A16" s="73" t="s">
        <v>244</v>
      </c>
      <c r="B16" s="74" t="s">
        <v>245</v>
      </c>
      <c r="C16" s="75">
        <f>C17</f>
        <v>76423.490000000005</v>
      </c>
      <c r="D16" s="75">
        <v>0</v>
      </c>
      <c r="E16" s="75">
        <f>E17</f>
        <v>124901.19</v>
      </c>
      <c r="F16" s="76"/>
      <c r="G16" s="75">
        <v>0</v>
      </c>
    </row>
    <row r="17" spans="1:7" x14ac:dyDescent="0.25">
      <c r="A17" s="73" t="s">
        <v>246</v>
      </c>
      <c r="B17" s="74" t="s">
        <v>247</v>
      </c>
      <c r="C17" s="75">
        <f>C18</f>
        <v>76423.490000000005</v>
      </c>
      <c r="D17" s="75">
        <v>0</v>
      </c>
      <c r="E17" s="75">
        <f>E18</f>
        <v>124901.19</v>
      </c>
      <c r="F17" s="76"/>
      <c r="G17" s="75">
        <v>0</v>
      </c>
    </row>
    <row r="18" spans="1:7" x14ac:dyDescent="0.25">
      <c r="A18" s="77" t="s">
        <v>248</v>
      </c>
      <c r="B18" s="78" t="s">
        <v>249</v>
      </c>
      <c r="C18" s="79">
        <f>C19</f>
        <v>76423.490000000005</v>
      </c>
      <c r="D18" s="80"/>
      <c r="E18" s="79">
        <f>E19</f>
        <v>124901.19</v>
      </c>
      <c r="F18" s="80"/>
      <c r="G18" s="75">
        <v>0</v>
      </c>
    </row>
    <row r="19" spans="1:7" x14ac:dyDescent="0.25">
      <c r="A19" s="77" t="s">
        <v>252</v>
      </c>
      <c r="B19" s="78" t="s">
        <v>253</v>
      </c>
      <c r="C19" s="79">
        <v>76423.490000000005</v>
      </c>
      <c r="D19" s="80"/>
      <c r="E19" s="79">
        <v>124901.19</v>
      </c>
      <c r="F19" s="80"/>
      <c r="G19" s="75">
        <v>0</v>
      </c>
    </row>
    <row r="20" spans="1:7" ht="19.5" customHeight="1" x14ac:dyDescent="0.25"/>
    <row r="21" spans="1:7" ht="18" customHeight="1" x14ac:dyDescent="0.25">
      <c r="A21" s="108" t="s">
        <v>254</v>
      </c>
      <c r="B21" s="108"/>
      <c r="C21" s="55">
        <f>C8-C16</f>
        <v>-76423.490000000005</v>
      </c>
      <c r="D21" s="55">
        <v>9600</v>
      </c>
      <c r="E21" s="55">
        <f>E8-E16</f>
        <v>-62064.840000000004</v>
      </c>
      <c r="F21" s="81"/>
      <c r="G21" s="75">
        <f>E21/D21*100</f>
        <v>-646.50874999999996</v>
      </c>
    </row>
    <row r="25" spans="1:7" x14ac:dyDescent="0.25">
      <c r="A25" s="51" t="s">
        <v>330</v>
      </c>
    </row>
    <row r="27" spans="1:7" x14ac:dyDescent="0.25">
      <c r="A27" s="51" t="s">
        <v>326</v>
      </c>
      <c r="D27" s="51" t="s">
        <v>206</v>
      </c>
      <c r="E27" s="51" t="s">
        <v>328</v>
      </c>
    </row>
    <row r="28" spans="1:7" x14ac:dyDescent="0.25">
      <c r="A28" s="51" t="s">
        <v>327</v>
      </c>
      <c r="D28" s="51" t="s">
        <v>206</v>
      </c>
      <c r="E28" s="51" t="s">
        <v>329</v>
      </c>
    </row>
  </sheetData>
  <mergeCells count="8">
    <mergeCell ref="A15:B15"/>
    <mergeCell ref="A21:B21"/>
    <mergeCell ref="A3:G3"/>
    <mergeCell ref="A5:G5"/>
    <mergeCell ref="A6:B6"/>
    <mergeCell ref="A7:B7"/>
    <mergeCell ref="A13:G13"/>
    <mergeCell ref="A14:B14"/>
  </mergeCells>
  <pageMargins left="0.7" right="0.7" top="0.75" bottom="0.75" header="0.3" footer="0.3"/>
  <pageSetup paperSize="9" scale="8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3307-0B42-41C0-84A9-2D6E4058B862}">
  <sheetPr>
    <pageSetUpPr fitToPage="1"/>
  </sheetPr>
  <dimension ref="A1:G21"/>
  <sheetViews>
    <sheetView workbookViewId="0">
      <selection activeCell="D23" sqref="D23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s="44" customFormat="1" ht="15.75" x14ac:dyDescent="0.25">
      <c r="A1" s="43" t="s">
        <v>325</v>
      </c>
    </row>
    <row r="3" spans="1:7" ht="16.5" customHeight="1" x14ac:dyDescent="0.25">
      <c r="A3" s="82" t="s">
        <v>255</v>
      </c>
      <c r="B3" s="82"/>
      <c r="C3" s="82"/>
      <c r="D3" s="82"/>
      <c r="E3" s="82"/>
      <c r="F3" s="82"/>
      <c r="G3" s="82"/>
    </row>
    <row r="4" spans="1:7" ht="8.25" customHeight="1" x14ac:dyDescent="0.25"/>
    <row r="5" spans="1:7" ht="13.5" customHeight="1" x14ac:dyDescent="0.25">
      <c r="B5" s="82" t="s">
        <v>256</v>
      </c>
      <c r="C5" s="82"/>
      <c r="D5" s="82"/>
      <c r="E5" s="82"/>
      <c r="F5" s="82"/>
      <c r="G5" s="82"/>
    </row>
    <row r="6" spans="1:7" ht="18" customHeight="1" x14ac:dyDescent="0.25"/>
    <row r="7" spans="1:7" ht="22.5" x14ac:dyDescent="0.25">
      <c r="A7" s="100" t="s">
        <v>4</v>
      </c>
      <c r="B7" s="100"/>
      <c r="C7" s="100"/>
      <c r="D7" s="7" t="s">
        <v>6</v>
      </c>
      <c r="E7" s="7" t="s">
        <v>233</v>
      </c>
      <c r="F7" s="7" t="s">
        <v>257</v>
      </c>
    </row>
    <row r="8" spans="1:7" ht="16.5" customHeight="1" x14ac:dyDescent="0.25">
      <c r="A8" s="111">
        <v>1</v>
      </c>
      <c r="B8" s="111"/>
      <c r="C8" s="111"/>
      <c r="D8" s="41">
        <v>2</v>
      </c>
      <c r="E8" s="41">
        <v>3</v>
      </c>
      <c r="F8" s="41">
        <v>4</v>
      </c>
    </row>
    <row r="9" spans="1:7" ht="18" customHeight="1" x14ac:dyDescent="0.25">
      <c r="A9" s="112" t="s">
        <v>258</v>
      </c>
      <c r="B9" s="112"/>
      <c r="C9" s="112"/>
      <c r="D9" s="28">
        <v>2890600</v>
      </c>
      <c r="E9" s="28">
        <v>1413553.86</v>
      </c>
      <c r="F9" s="28">
        <v>48.9</v>
      </c>
    </row>
    <row r="10" spans="1:7" ht="22.5" x14ac:dyDescent="0.25">
      <c r="A10" s="110" t="s">
        <v>259</v>
      </c>
      <c r="B10" s="110"/>
      <c r="C10" s="37" t="s">
        <v>260</v>
      </c>
      <c r="D10" s="28">
        <v>2890600</v>
      </c>
      <c r="E10" s="28">
        <v>1412783.23</v>
      </c>
      <c r="F10" s="28">
        <v>48.88</v>
      </c>
    </row>
    <row r="11" spans="1:7" x14ac:dyDescent="0.25">
      <c r="A11" s="110" t="s">
        <v>261</v>
      </c>
      <c r="B11" s="110"/>
      <c r="C11" s="37" t="s">
        <v>262</v>
      </c>
      <c r="D11" s="28">
        <v>284300</v>
      </c>
      <c r="E11" s="28">
        <v>142610.04999999999</v>
      </c>
      <c r="F11" s="28">
        <v>50.16</v>
      </c>
    </row>
    <row r="12" spans="1:7" x14ac:dyDescent="0.25">
      <c r="A12" s="110" t="s">
        <v>263</v>
      </c>
      <c r="B12" s="110"/>
      <c r="C12" s="37" t="s">
        <v>264</v>
      </c>
      <c r="D12" s="28">
        <v>2606300</v>
      </c>
      <c r="E12" s="28">
        <v>1270173.18</v>
      </c>
      <c r="F12" s="28">
        <v>48.73</v>
      </c>
    </row>
    <row r="13" spans="1:7" ht="33.75" x14ac:dyDescent="0.25">
      <c r="A13" s="110" t="s">
        <v>265</v>
      </c>
      <c r="B13" s="110"/>
      <c r="C13" s="37" t="s">
        <v>266</v>
      </c>
      <c r="D13" s="28">
        <v>0</v>
      </c>
      <c r="E13" s="28">
        <v>770.63</v>
      </c>
      <c r="F13" s="28">
        <v>0</v>
      </c>
    </row>
    <row r="14" spans="1:7" ht="22.5" x14ac:dyDescent="0.25">
      <c r="A14" s="110" t="s">
        <v>267</v>
      </c>
      <c r="B14" s="110"/>
      <c r="C14" s="37" t="s">
        <v>268</v>
      </c>
      <c r="D14" s="28">
        <v>0</v>
      </c>
      <c r="E14" s="28">
        <v>770.63</v>
      </c>
      <c r="F14" s="28">
        <v>0</v>
      </c>
    </row>
    <row r="18" spans="1:5" x14ac:dyDescent="0.25">
      <c r="A18" t="s">
        <v>330</v>
      </c>
    </row>
    <row r="20" spans="1:5" x14ac:dyDescent="0.25">
      <c r="A20" t="s">
        <v>326</v>
      </c>
      <c r="D20" t="s">
        <v>206</v>
      </c>
      <c r="E20" t="s">
        <v>328</v>
      </c>
    </row>
    <row r="21" spans="1:5" x14ac:dyDescent="0.25">
      <c r="A21" t="s">
        <v>327</v>
      </c>
      <c r="D21" t="s">
        <v>206</v>
      </c>
      <c r="E21" t="s">
        <v>329</v>
      </c>
    </row>
  </sheetData>
  <mergeCells count="10">
    <mergeCell ref="A11:B11"/>
    <mergeCell ref="A12:B12"/>
    <mergeCell ref="A13:B13"/>
    <mergeCell ref="A14:B14"/>
    <mergeCell ref="A3:G3"/>
    <mergeCell ref="B5:G5"/>
    <mergeCell ref="A7:C7"/>
    <mergeCell ref="A8:C8"/>
    <mergeCell ref="A9:C9"/>
    <mergeCell ref="A10:B10"/>
  </mergeCells>
  <pageMargins left="0.7" right="0.7" top="0.75" bottom="0.75" header="0.3" footer="0.3"/>
  <pageSetup paperSize="9" scale="92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9D6A-9DC9-4922-B6D6-45145B02F298}">
  <sheetPr>
    <pageSetUpPr fitToPage="1"/>
  </sheetPr>
  <dimension ref="A1:G268"/>
  <sheetViews>
    <sheetView workbookViewId="0">
      <selection activeCell="K25" sqref="K25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s="44" customFormat="1" ht="15.75" x14ac:dyDescent="0.25">
      <c r="A1" s="43" t="s">
        <v>325</v>
      </c>
    </row>
    <row r="3" spans="1:7" ht="42" customHeight="1" x14ac:dyDescent="0.25">
      <c r="B3" s="91" t="s">
        <v>269</v>
      </c>
      <c r="C3" s="91"/>
      <c r="D3" s="91"/>
      <c r="E3" s="91"/>
      <c r="F3" s="91"/>
      <c r="G3" s="91"/>
    </row>
    <row r="4" spans="1:7" ht="20.25" customHeight="1" x14ac:dyDescent="0.25"/>
    <row r="5" spans="1:7" ht="27.75" customHeight="1" x14ac:dyDescent="0.25">
      <c r="A5" s="100" t="s">
        <v>4</v>
      </c>
      <c r="B5" s="100"/>
      <c r="C5" s="100"/>
      <c r="D5" s="7" t="s">
        <v>6</v>
      </c>
      <c r="E5" s="7" t="s">
        <v>233</v>
      </c>
      <c r="F5" s="7" t="s">
        <v>270</v>
      </c>
    </row>
    <row r="6" spans="1:7" ht="15.75" customHeight="1" x14ac:dyDescent="0.25">
      <c r="A6" s="111">
        <v>1</v>
      </c>
      <c r="B6" s="111"/>
      <c r="C6" s="111"/>
      <c r="D6" s="41">
        <v>2</v>
      </c>
      <c r="E6" s="41">
        <v>3</v>
      </c>
      <c r="F6" s="41">
        <v>4</v>
      </c>
    </row>
    <row r="7" spans="1:7" ht="16.5" customHeight="1" x14ac:dyDescent="0.25">
      <c r="A7" s="112" t="s">
        <v>258</v>
      </c>
      <c r="B7" s="112"/>
      <c r="C7" s="112"/>
      <c r="D7" s="28">
        <v>2890600</v>
      </c>
      <c r="E7" s="28">
        <v>1413553.86</v>
      </c>
      <c r="F7" s="28">
        <v>48.9</v>
      </c>
    </row>
    <row r="8" spans="1:7" ht="25.5" customHeight="1" x14ac:dyDescent="0.25">
      <c r="A8" s="110" t="s">
        <v>261</v>
      </c>
      <c r="B8" s="110"/>
      <c r="C8" s="37" t="s">
        <v>262</v>
      </c>
      <c r="D8" s="28">
        <v>284300</v>
      </c>
      <c r="E8" s="28">
        <v>142610.04999999999</v>
      </c>
      <c r="F8" s="28">
        <v>50.16</v>
      </c>
    </row>
    <row r="9" spans="1:7" ht="25.5" customHeight="1" x14ac:dyDescent="0.25">
      <c r="A9" s="110" t="s">
        <v>271</v>
      </c>
      <c r="B9" s="110"/>
      <c r="C9" s="37" t="s">
        <v>211</v>
      </c>
      <c r="D9" s="28">
        <v>68920</v>
      </c>
      <c r="E9" s="28">
        <v>38851.19</v>
      </c>
      <c r="F9" s="28">
        <v>56.37</v>
      </c>
    </row>
    <row r="10" spans="1:7" ht="25.5" customHeight="1" x14ac:dyDescent="0.25">
      <c r="A10" s="110" t="s">
        <v>272</v>
      </c>
      <c r="B10" s="110"/>
      <c r="C10" s="37" t="s">
        <v>273</v>
      </c>
      <c r="D10" s="28">
        <v>215380</v>
      </c>
      <c r="E10" s="28">
        <v>103758.86</v>
      </c>
      <c r="F10" s="28">
        <v>48.17</v>
      </c>
    </row>
    <row r="11" spans="1:7" ht="25.5" customHeight="1" x14ac:dyDescent="0.25">
      <c r="A11" s="110" t="s">
        <v>274</v>
      </c>
      <c r="B11" s="110"/>
      <c r="C11" s="37" t="s">
        <v>275</v>
      </c>
      <c r="D11" s="28">
        <v>144000</v>
      </c>
      <c r="E11" s="28">
        <v>79686.210000000006</v>
      </c>
      <c r="F11" s="28">
        <v>55.34</v>
      </c>
    </row>
    <row r="12" spans="1:7" ht="25.5" customHeight="1" x14ac:dyDescent="0.25">
      <c r="A12" s="110" t="s">
        <v>276</v>
      </c>
      <c r="B12" s="110"/>
      <c r="C12" s="37" t="s">
        <v>277</v>
      </c>
      <c r="D12" s="28">
        <v>1000</v>
      </c>
      <c r="E12" s="28">
        <v>1728</v>
      </c>
      <c r="F12" s="28">
        <v>172.8</v>
      </c>
    </row>
    <row r="13" spans="1:7" ht="25.5" customHeight="1" x14ac:dyDescent="0.25">
      <c r="A13" s="114" t="s">
        <v>278</v>
      </c>
      <c r="B13" s="114"/>
      <c r="C13" s="42" t="s">
        <v>279</v>
      </c>
      <c r="D13" s="31">
        <v>1000</v>
      </c>
      <c r="E13" s="31">
        <v>1728</v>
      </c>
      <c r="F13" s="31">
        <v>172.8</v>
      </c>
    </row>
    <row r="14" spans="1:7" ht="25.5" customHeight="1" x14ac:dyDescent="0.25">
      <c r="A14" s="113" t="s">
        <v>108</v>
      </c>
      <c r="B14" s="113"/>
      <c r="C14" s="38" t="s">
        <v>109</v>
      </c>
      <c r="D14" s="6">
        <v>1000</v>
      </c>
      <c r="E14" s="6">
        <v>1728</v>
      </c>
      <c r="F14" s="6">
        <v>172.8</v>
      </c>
    </row>
    <row r="15" spans="1:7" ht="25.5" customHeight="1" x14ac:dyDescent="0.25">
      <c r="A15" s="113" t="s">
        <v>122</v>
      </c>
      <c r="B15" s="113"/>
      <c r="C15" s="38" t="s">
        <v>123</v>
      </c>
      <c r="D15" s="6"/>
      <c r="E15" s="6">
        <v>0</v>
      </c>
      <c r="F15" s="6"/>
    </row>
    <row r="16" spans="1:7" ht="0.75" customHeight="1" x14ac:dyDescent="0.25"/>
    <row r="17" spans="1:6" ht="25.5" customHeight="1" x14ac:dyDescent="0.25">
      <c r="A17" s="113" t="s">
        <v>124</v>
      </c>
      <c r="B17" s="113"/>
      <c r="C17" s="38" t="s">
        <v>125</v>
      </c>
      <c r="D17" s="6"/>
      <c r="E17" s="6">
        <v>325.5</v>
      </c>
      <c r="F17" s="6"/>
    </row>
    <row r="18" spans="1:6" ht="25.5" customHeight="1" x14ac:dyDescent="0.25">
      <c r="A18" s="113" t="s">
        <v>146</v>
      </c>
      <c r="B18" s="113"/>
      <c r="C18" s="38" t="s">
        <v>147</v>
      </c>
      <c r="D18" s="6"/>
      <c r="E18" s="6">
        <v>590</v>
      </c>
      <c r="F18" s="6"/>
    </row>
    <row r="19" spans="1:6" ht="0.75" customHeight="1" x14ac:dyDescent="0.25"/>
    <row r="20" spans="1:6" ht="25.5" customHeight="1" x14ac:dyDescent="0.25">
      <c r="A20" s="113" t="s">
        <v>150</v>
      </c>
      <c r="B20" s="113"/>
      <c r="C20" s="38" t="s">
        <v>151</v>
      </c>
      <c r="D20" s="6"/>
      <c r="E20" s="6">
        <v>162.5</v>
      </c>
      <c r="F20" s="6"/>
    </row>
    <row r="21" spans="1:6" ht="25.5" customHeight="1" x14ac:dyDescent="0.25">
      <c r="A21" s="113" t="s">
        <v>160</v>
      </c>
      <c r="B21" s="113"/>
      <c r="C21" s="38" t="s">
        <v>153</v>
      </c>
      <c r="D21" s="6"/>
      <c r="E21" s="6">
        <v>650</v>
      </c>
      <c r="F21" s="6"/>
    </row>
    <row r="22" spans="1:6" ht="0.75" customHeight="1" x14ac:dyDescent="0.25"/>
    <row r="23" spans="1:6" ht="25.5" customHeight="1" x14ac:dyDescent="0.25">
      <c r="A23" s="110" t="s">
        <v>280</v>
      </c>
      <c r="B23" s="110"/>
      <c r="C23" s="37" t="s">
        <v>281</v>
      </c>
      <c r="D23" s="28">
        <v>0</v>
      </c>
      <c r="E23" s="28">
        <v>6197.5</v>
      </c>
      <c r="F23" s="28">
        <v>0</v>
      </c>
    </row>
    <row r="24" spans="1:6" ht="25.5" customHeight="1" x14ac:dyDescent="0.25">
      <c r="A24" s="114" t="s">
        <v>278</v>
      </c>
      <c r="B24" s="114"/>
      <c r="C24" s="42" t="s">
        <v>279</v>
      </c>
      <c r="D24" s="31">
        <v>0</v>
      </c>
      <c r="E24" s="31">
        <v>3098.75</v>
      </c>
      <c r="F24" s="31">
        <v>0</v>
      </c>
    </row>
    <row r="25" spans="1:6" ht="25.5" customHeight="1" x14ac:dyDescent="0.25">
      <c r="A25" s="113" t="s">
        <v>200</v>
      </c>
      <c r="B25" s="113"/>
      <c r="C25" s="38" t="s">
        <v>201</v>
      </c>
      <c r="D25" s="6">
        <v>0</v>
      </c>
      <c r="E25" s="6">
        <v>3098.75</v>
      </c>
      <c r="F25" s="6">
        <v>0</v>
      </c>
    </row>
    <row r="26" spans="1:6" ht="25.5" customHeight="1" x14ac:dyDescent="0.25">
      <c r="A26" s="113" t="s">
        <v>204</v>
      </c>
      <c r="B26" s="113"/>
      <c r="C26" s="38" t="s">
        <v>203</v>
      </c>
      <c r="D26" s="6"/>
      <c r="E26" s="6">
        <v>3098.75</v>
      </c>
      <c r="F26" s="6"/>
    </row>
    <row r="27" spans="1:6" ht="25.5" customHeight="1" x14ac:dyDescent="0.25">
      <c r="A27" s="114" t="s">
        <v>282</v>
      </c>
      <c r="B27" s="114"/>
      <c r="C27" s="42" t="s">
        <v>283</v>
      </c>
      <c r="D27" s="31">
        <v>0</v>
      </c>
      <c r="E27" s="31">
        <v>3098.75</v>
      </c>
      <c r="F27" s="31">
        <v>0</v>
      </c>
    </row>
    <row r="28" spans="1:6" ht="26.25" customHeight="1" x14ac:dyDescent="0.25">
      <c r="A28" s="113" t="s">
        <v>200</v>
      </c>
      <c r="B28" s="113"/>
      <c r="C28" s="38" t="s">
        <v>201</v>
      </c>
      <c r="D28" s="6">
        <v>0</v>
      </c>
      <c r="E28" s="6">
        <v>3098.75</v>
      </c>
      <c r="F28" s="6">
        <v>0</v>
      </c>
    </row>
    <row r="29" spans="1:6" ht="25.5" customHeight="1" x14ac:dyDescent="0.25">
      <c r="A29" s="113" t="s">
        <v>204</v>
      </c>
      <c r="B29" s="113"/>
      <c r="C29" s="38" t="s">
        <v>203</v>
      </c>
      <c r="D29" s="6"/>
      <c r="E29" s="6">
        <v>3098.75</v>
      </c>
      <c r="F29" s="6"/>
    </row>
    <row r="30" spans="1:6" ht="25.5" customHeight="1" x14ac:dyDescent="0.25">
      <c r="A30" s="110" t="s">
        <v>284</v>
      </c>
      <c r="B30" s="110"/>
      <c r="C30" s="37" t="s">
        <v>285</v>
      </c>
      <c r="D30" s="28">
        <v>22000</v>
      </c>
      <c r="E30" s="28">
        <v>9886.68</v>
      </c>
      <c r="F30" s="28">
        <v>44.94</v>
      </c>
    </row>
    <row r="31" spans="1:6" ht="25.5" customHeight="1" x14ac:dyDescent="0.25">
      <c r="A31" s="114" t="s">
        <v>278</v>
      </c>
      <c r="B31" s="114"/>
      <c r="C31" s="42" t="s">
        <v>279</v>
      </c>
      <c r="D31" s="31">
        <v>11000</v>
      </c>
      <c r="E31" s="31">
        <v>4943.34</v>
      </c>
      <c r="F31" s="31">
        <v>44.94</v>
      </c>
    </row>
    <row r="32" spans="1:6" ht="25.5" customHeight="1" x14ac:dyDescent="0.25">
      <c r="A32" s="113" t="s">
        <v>91</v>
      </c>
      <c r="B32" s="113"/>
      <c r="C32" s="38" t="s">
        <v>92</v>
      </c>
      <c r="D32" s="6">
        <v>10230</v>
      </c>
      <c r="E32" s="6">
        <v>4558.55</v>
      </c>
      <c r="F32" s="6">
        <v>44.56</v>
      </c>
    </row>
    <row r="33" spans="1:6" ht="25.5" customHeight="1" x14ac:dyDescent="0.25">
      <c r="A33" s="113" t="s">
        <v>95</v>
      </c>
      <c r="B33" s="113"/>
      <c r="C33" s="38" t="s">
        <v>96</v>
      </c>
      <c r="D33" s="6"/>
      <c r="E33" s="6">
        <v>3870</v>
      </c>
      <c r="F33" s="6"/>
    </row>
    <row r="34" spans="1:6" ht="0.75" customHeight="1" x14ac:dyDescent="0.25"/>
    <row r="35" spans="1:6" ht="25.5" customHeight="1" x14ac:dyDescent="0.25">
      <c r="A35" s="113" t="s">
        <v>103</v>
      </c>
      <c r="B35" s="113"/>
      <c r="C35" s="38" t="s">
        <v>102</v>
      </c>
      <c r="D35" s="6"/>
      <c r="E35" s="6">
        <v>50</v>
      </c>
      <c r="F35" s="6"/>
    </row>
    <row r="36" spans="1:6" ht="25.5" customHeight="1" x14ac:dyDescent="0.25">
      <c r="A36" s="113" t="s">
        <v>106</v>
      </c>
      <c r="B36" s="113"/>
      <c r="C36" s="38" t="s">
        <v>107</v>
      </c>
      <c r="D36" s="6"/>
      <c r="E36" s="6">
        <v>638.54999999999995</v>
      </c>
      <c r="F36" s="6"/>
    </row>
    <row r="37" spans="1:6" ht="0.75" customHeight="1" x14ac:dyDescent="0.25"/>
    <row r="38" spans="1:6" ht="25.5" customHeight="1" x14ac:dyDescent="0.25">
      <c r="A38" s="113" t="s">
        <v>108</v>
      </c>
      <c r="B38" s="113"/>
      <c r="C38" s="38" t="s">
        <v>109</v>
      </c>
      <c r="D38" s="6">
        <v>770</v>
      </c>
      <c r="E38" s="6">
        <v>384.79</v>
      </c>
      <c r="F38" s="6">
        <v>49.97</v>
      </c>
    </row>
    <row r="39" spans="1:6" ht="25.5" customHeight="1" x14ac:dyDescent="0.25">
      <c r="A39" s="113" t="s">
        <v>112</v>
      </c>
      <c r="B39" s="113"/>
      <c r="C39" s="38" t="s">
        <v>113</v>
      </c>
      <c r="D39" s="6"/>
      <c r="E39" s="6">
        <v>0</v>
      </c>
      <c r="F39" s="6"/>
    </row>
    <row r="40" spans="1:6" ht="25.5" customHeight="1" x14ac:dyDescent="0.25">
      <c r="A40" s="113" t="s">
        <v>114</v>
      </c>
      <c r="B40" s="113"/>
      <c r="C40" s="38" t="s">
        <v>115</v>
      </c>
      <c r="D40" s="6"/>
      <c r="E40" s="6">
        <v>384.79</v>
      </c>
      <c r="F40" s="6"/>
    </row>
    <row r="41" spans="1:6" ht="0.75" customHeight="1" x14ac:dyDescent="0.25"/>
    <row r="42" spans="1:6" ht="25.5" customHeight="1" x14ac:dyDescent="0.25">
      <c r="A42" s="114" t="s">
        <v>286</v>
      </c>
      <c r="B42" s="114"/>
      <c r="C42" s="42" t="s">
        <v>287</v>
      </c>
      <c r="D42" s="31">
        <v>11000</v>
      </c>
      <c r="E42" s="31">
        <v>4943.34</v>
      </c>
      <c r="F42" s="31">
        <v>44.94</v>
      </c>
    </row>
    <row r="43" spans="1:6" ht="25.5" customHeight="1" x14ac:dyDescent="0.25">
      <c r="A43" s="113" t="s">
        <v>91</v>
      </c>
      <c r="B43" s="113"/>
      <c r="C43" s="38" t="s">
        <v>92</v>
      </c>
      <c r="D43" s="6">
        <v>10230</v>
      </c>
      <c r="E43" s="6">
        <v>4558.55</v>
      </c>
      <c r="F43" s="6">
        <v>44.56</v>
      </c>
    </row>
    <row r="44" spans="1:6" ht="25.5" customHeight="1" x14ac:dyDescent="0.25">
      <c r="A44" s="113" t="s">
        <v>95</v>
      </c>
      <c r="B44" s="113"/>
      <c r="C44" s="38" t="s">
        <v>96</v>
      </c>
      <c r="D44" s="6"/>
      <c r="E44" s="6">
        <v>3870</v>
      </c>
      <c r="F44" s="6"/>
    </row>
    <row r="45" spans="1:6" ht="0.75" customHeight="1" x14ac:dyDescent="0.25"/>
    <row r="46" spans="1:6" ht="25.5" customHeight="1" x14ac:dyDescent="0.25">
      <c r="A46" s="113" t="s">
        <v>103</v>
      </c>
      <c r="B46" s="113"/>
      <c r="C46" s="38" t="s">
        <v>102</v>
      </c>
      <c r="D46" s="6"/>
      <c r="E46" s="6">
        <v>50</v>
      </c>
      <c r="F46" s="6"/>
    </row>
    <row r="47" spans="1:6" ht="25.5" customHeight="1" x14ac:dyDescent="0.25">
      <c r="A47" s="113" t="s">
        <v>106</v>
      </c>
      <c r="B47" s="113"/>
      <c r="C47" s="38" t="s">
        <v>107</v>
      </c>
      <c r="D47" s="6"/>
      <c r="E47" s="6">
        <v>638.54999999999995</v>
      </c>
      <c r="F47" s="6"/>
    </row>
    <row r="48" spans="1:6" ht="0.75" customHeight="1" x14ac:dyDescent="0.25"/>
    <row r="49" spans="1:6" ht="25.5" customHeight="1" x14ac:dyDescent="0.25">
      <c r="A49" s="113" t="s">
        <v>108</v>
      </c>
      <c r="B49" s="113"/>
      <c r="C49" s="38" t="s">
        <v>109</v>
      </c>
      <c r="D49" s="6">
        <v>770</v>
      </c>
      <c r="E49" s="6">
        <v>384.79</v>
      </c>
      <c r="F49" s="6">
        <v>49.97</v>
      </c>
    </row>
    <row r="50" spans="1:6" ht="25.5" customHeight="1" x14ac:dyDescent="0.25">
      <c r="A50" s="113" t="s">
        <v>112</v>
      </c>
      <c r="B50" s="113"/>
      <c r="C50" s="38" t="s">
        <v>113</v>
      </c>
      <c r="D50" s="6"/>
      <c r="E50" s="6">
        <v>0</v>
      </c>
      <c r="F50" s="6"/>
    </row>
    <row r="51" spans="1:6" ht="25.5" customHeight="1" x14ac:dyDescent="0.25">
      <c r="A51" s="113" t="s">
        <v>114</v>
      </c>
      <c r="B51" s="113"/>
      <c r="C51" s="38" t="s">
        <v>115</v>
      </c>
      <c r="D51" s="6"/>
      <c r="E51" s="6">
        <v>384.79</v>
      </c>
      <c r="F51" s="6"/>
    </row>
    <row r="52" spans="1:6" ht="0.75" customHeight="1" x14ac:dyDescent="0.25"/>
    <row r="53" spans="1:6" ht="32.25" customHeight="1" x14ac:dyDescent="0.25">
      <c r="A53" s="110" t="s">
        <v>288</v>
      </c>
      <c r="B53" s="110"/>
      <c r="C53" s="37" t="s">
        <v>289</v>
      </c>
      <c r="D53" s="28">
        <v>52427</v>
      </c>
      <c r="E53" s="28">
        <v>29700.01</v>
      </c>
      <c r="F53" s="28">
        <v>56.65</v>
      </c>
    </row>
    <row r="54" spans="1:6" ht="25.5" customHeight="1" x14ac:dyDescent="0.25">
      <c r="A54" s="114" t="s">
        <v>278</v>
      </c>
      <c r="B54" s="114"/>
      <c r="C54" s="42" t="s">
        <v>279</v>
      </c>
      <c r="D54" s="31">
        <v>42350</v>
      </c>
      <c r="E54" s="31">
        <v>22788.71</v>
      </c>
      <c r="F54" s="31">
        <v>53.81</v>
      </c>
    </row>
    <row r="55" spans="1:6" ht="25.5" customHeight="1" x14ac:dyDescent="0.25">
      <c r="A55" s="113" t="s">
        <v>108</v>
      </c>
      <c r="B55" s="113"/>
      <c r="C55" s="38" t="s">
        <v>109</v>
      </c>
      <c r="D55" s="6">
        <v>42150</v>
      </c>
      <c r="E55" s="6">
        <v>22722.94</v>
      </c>
      <c r="F55" s="6">
        <v>53.91</v>
      </c>
    </row>
    <row r="56" spans="1:6" ht="25.5" customHeight="1" x14ac:dyDescent="0.25">
      <c r="A56" s="113" t="s">
        <v>112</v>
      </c>
      <c r="B56" s="113"/>
      <c r="C56" s="38" t="s">
        <v>113</v>
      </c>
      <c r="D56" s="6"/>
      <c r="E56" s="6">
        <v>5392.59</v>
      </c>
      <c r="F56" s="6"/>
    </row>
    <row r="57" spans="1:6" ht="0.75" customHeight="1" x14ac:dyDescent="0.25"/>
    <row r="58" spans="1:6" ht="25.5" customHeight="1" x14ac:dyDescent="0.25">
      <c r="A58" s="113" t="s">
        <v>116</v>
      </c>
      <c r="B58" s="113"/>
      <c r="C58" s="38" t="s">
        <v>117</v>
      </c>
      <c r="D58" s="6"/>
      <c r="E58" s="6">
        <v>667.5</v>
      </c>
      <c r="F58" s="6"/>
    </row>
    <row r="59" spans="1:6" ht="25.5" customHeight="1" x14ac:dyDescent="0.25">
      <c r="A59" s="113" t="s">
        <v>118</v>
      </c>
      <c r="B59" s="113"/>
      <c r="C59" s="38" t="s">
        <v>119</v>
      </c>
      <c r="D59" s="6"/>
      <c r="E59" s="6">
        <v>692</v>
      </c>
      <c r="F59" s="6"/>
    </row>
    <row r="60" spans="1:6" ht="0.75" customHeight="1" x14ac:dyDescent="0.25"/>
    <row r="61" spans="1:6" ht="25.5" customHeight="1" x14ac:dyDescent="0.25">
      <c r="A61" s="113" t="s">
        <v>122</v>
      </c>
      <c r="B61" s="113"/>
      <c r="C61" s="38" t="s">
        <v>123</v>
      </c>
      <c r="D61" s="6"/>
      <c r="E61" s="6">
        <v>2429.16</v>
      </c>
      <c r="F61" s="6"/>
    </row>
    <row r="62" spans="1:6" ht="0.75" customHeight="1" x14ac:dyDescent="0.25"/>
    <row r="63" spans="1:6" ht="25.5" customHeight="1" x14ac:dyDescent="0.25">
      <c r="A63" s="113" t="s">
        <v>130</v>
      </c>
      <c r="B63" s="113"/>
      <c r="C63" s="38" t="s">
        <v>131</v>
      </c>
      <c r="D63" s="6"/>
      <c r="E63" s="6">
        <v>302.76</v>
      </c>
      <c r="F63" s="6"/>
    </row>
    <row r="64" spans="1:6" ht="25.5" customHeight="1" x14ac:dyDescent="0.25">
      <c r="A64" s="113" t="s">
        <v>290</v>
      </c>
      <c r="B64" s="113"/>
      <c r="C64" s="38" t="s">
        <v>291</v>
      </c>
      <c r="D64" s="6"/>
      <c r="E64" s="6">
        <v>0</v>
      </c>
      <c r="F64" s="6"/>
    </row>
    <row r="65" spans="1:6" ht="0.75" customHeight="1" x14ac:dyDescent="0.25"/>
    <row r="66" spans="1:6" ht="25.5" customHeight="1" x14ac:dyDescent="0.25">
      <c r="A66" s="113" t="s">
        <v>134</v>
      </c>
      <c r="B66" s="113"/>
      <c r="C66" s="38" t="s">
        <v>135</v>
      </c>
      <c r="D66" s="6"/>
      <c r="E66" s="6">
        <v>1270.3399999999999</v>
      </c>
      <c r="F66" s="6"/>
    </row>
    <row r="67" spans="1:6" ht="25.5" customHeight="1" x14ac:dyDescent="0.25">
      <c r="A67" s="113" t="s">
        <v>138</v>
      </c>
      <c r="B67" s="113"/>
      <c r="C67" s="38" t="s">
        <v>139</v>
      </c>
      <c r="D67" s="6"/>
      <c r="E67" s="6">
        <v>43.8</v>
      </c>
      <c r="F67" s="6"/>
    </row>
    <row r="68" spans="1:6" ht="0.75" customHeight="1" x14ac:dyDescent="0.25"/>
    <row r="69" spans="1:6" ht="25.5" customHeight="1" x14ac:dyDescent="0.25">
      <c r="A69" s="113" t="s">
        <v>140</v>
      </c>
      <c r="B69" s="113"/>
      <c r="C69" s="38" t="s">
        <v>141</v>
      </c>
      <c r="D69" s="6"/>
      <c r="E69" s="6">
        <v>5494.77</v>
      </c>
      <c r="F69" s="6"/>
    </row>
    <row r="70" spans="1:6" ht="25.5" customHeight="1" x14ac:dyDescent="0.25">
      <c r="A70" s="113" t="s">
        <v>144</v>
      </c>
      <c r="B70" s="113"/>
      <c r="C70" s="38" t="s">
        <v>145</v>
      </c>
      <c r="D70" s="6"/>
      <c r="E70" s="6">
        <v>1361.97</v>
      </c>
      <c r="F70" s="6"/>
    </row>
    <row r="71" spans="1:6" ht="0.75" customHeight="1" x14ac:dyDescent="0.25"/>
    <row r="72" spans="1:6" ht="25.5" customHeight="1" x14ac:dyDescent="0.25">
      <c r="A72" s="113" t="s">
        <v>146</v>
      </c>
      <c r="B72" s="113"/>
      <c r="C72" s="38" t="s">
        <v>147</v>
      </c>
      <c r="D72" s="6"/>
      <c r="E72" s="6">
        <v>0</v>
      </c>
      <c r="F72" s="6"/>
    </row>
    <row r="73" spans="1:6" ht="25.5" customHeight="1" x14ac:dyDescent="0.25">
      <c r="A73" s="113" t="s">
        <v>148</v>
      </c>
      <c r="B73" s="113"/>
      <c r="C73" s="38" t="s">
        <v>149</v>
      </c>
      <c r="D73" s="6"/>
      <c r="E73" s="6">
        <v>986.64</v>
      </c>
      <c r="F73" s="6"/>
    </row>
    <row r="74" spans="1:6" ht="0.75" customHeight="1" x14ac:dyDescent="0.25"/>
    <row r="75" spans="1:6" ht="25.5" customHeight="1" x14ac:dyDescent="0.25">
      <c r="A75" s="113" t="s">
        <v>150</v>
      </c>
      <c r="B75" s="113"/>
      <c r="C75" s="38" t="s">
        <v>151</v>
      </c>
      <c r="D75" s="6"/>
      <c r="E75" s="6">
        <v>2563.77</v>
      </c>
      <c r="F75" s="6"/>
    </row>
    <row r="76" spans="1:6" ht="0.75" customHeight="1" x14ac:dyDescent="0.25"/>
    <row r="77" spans="1:6" ht="25.5" customHeight="1" x14ac:dyDescent="0.25">
      <c r="A77" s="113" t="s">
        <v>156</v>
      </c>
      <c r="B77" s="113"/>
      <c r="C77" s="38" t="s">
        <v>157</v>
      </c>
      <c r="D77" s="6"/>
      <c r="E77" s="6">
        <v>140</v>
      </c>
      <c r="F77" s="6"/>
    </row>
    <row r="78" spans="1:6" ht="25.5" customHeight="1" x14ac:dyDescent="0.25">
      <c r="A78" s="113" t="s">
        <v>158</v>
      </c>
      <c r="B78" s="113"/>
      <c r="C78" s="38" t="s">
        <v>159</v>
      </c>
      <c r="D78" s="6"/>
      <c r="E78" s="6">
        <v>6.64</v>
      </c>
      <c r="F78" s="6"/>
    </row>
    <row r="79" spans="1:6" ht="0.75" customHeight="1" x14ac:dyDescent="0.25"/>
    <row r="80" spans="1:6" ht="25.5" customHeight="1" x14ac:dyDescent="0.25">
      <c r="A80" s="113" t="s">
        <v>160</v>
      </c>
      <c r="B80" s="113"/>
      <c r="C80" s="38" t="s">
        <v>153</v>
      </c>
      <c r="D80" s="6"/>
      <c r="E80" s="6">
        <v>1371</v>
      </c>
      <c r="F80" s="6"/>
    </row>
    <row r="81" spans="1:6" ht="25.5" customHeight="1" x14ac:dyDescent="0.25">
      <c r="A81" s="113" t="s">
        <v>161</v>
      </c>
      <c r="B81" s="113"/>
      <c r="C81" s="38" t="s">
        <v>162</v>
      </c>
      <c r="D81" s="6">
        <v>200</v>
      </c>
      <c r="E81" s="6">
        <v>65.77</v>
      </c>
      <c r="F81" s="6">
        <v>32.880000000000003</v>
      </c>
    </row>
    <row r="82" spans="1:6" ht="25.5" customHeight="1" x14ac:dyDescent="0.25">
      <c r="A82" s="113" t="s">
        <v>165</v>
      </c>
      <c r="B82" s="113"/>
      <c r="C82" s="38" t="s">
        <v>166</v>
      </c>
      <c r="D82" s="6"/>
      <c r="E82" s="6">
        <v>65.77</v>
      </c>
      <c r="F82" s="6"/>
    </row>
    <row r="83" spans="1:6" ht="0.75" customHeight="1" x14ac:dyDescent="0.25"/>
    <row r="84" spans="1:6" ht="25.5" customHeight="1" x14ac:dyDescent="0.25">
      <c r="A84" s="114" t="s">
        <v>282</v>
      </c>
      <c r="B84" s="114"/>
      <c r="C84" s="42" t="s">
        <v>283</v>
      </c>
      <c r="D84" s="31">
        <v>10077</v>
      </c>
      <c r="E84" s="31">
        <v>6911.3</v>
      </c>
      <c r="F84" s="31">
        <v>68.58</v>
      </c>
    </row>
    <row r="85" spans="1:6" ht="25.5" customHeight="1" x14ac:dyDescent="0.25">
      <c r="A85" s="113" t="s">
        <v>108</v>
      </c>
      <c r="B85" s="113"/>
      <c r="C85" s="38" t="s">
        <v>109</v>
      </c>
      <c r="D85" s="6">
        <v>10077</v>
      </c>
      <c r="E85" s="6">
        <v>6911.3</v>
      </c>
      <c r="F85" s="6">
        <v>68.58</v>
      </c>
    </row>
    <row r="86" spans="1:6" ht="25.5" customHeight="1" x14ac:dyDescent="0.25">
      <c r="A86" s="113" t="s">
        <v>122</v>
      </c>
      <c r="B86" s="113"/>
      <c r="C86" s="38" t="s">
        <v>123</v>
      </c>
      <c r="D86" s="6"/>
      <c r="E86" s="6">
        <v>5230.47</v>
      </c>
      <c r="F86" s="6"/>
    </row>
    <row r="87" spans="1:6" ht="25.5" customHeight="1" x14ac:dyDescent="0.25">
      <c r="A87" s="113" t="s">
        <v>126</v>
      </c>
      <c r="B87" s="113"/>
      <c r="C87" s="38" t="s">
        <v>127</v>
      </c>
      <c r="D87" s="6"/>
      <c r="E87" s="6">
        <v>217.01</v>
      </c>
      <c r="F87" s="6"/>
    </row>
    <row r="88" spans="1:6" ht="0.75" customHeight="1" x14ac:dyDescent="0.25"/>
    <row r="89" spans="1:6" ht="25.5" customHeight="1" x14ac:dyDescent="0.25">
      <c r="A89" s="113" t="s">
        <v>140</v>
      </c>
      <c r="B89" s="113"/>
      <c r="C89" s="38" t="s">
        <v>141</v>
      </c>
      <c r="D89" s="6"/>
      <c r="E89" s="6">
        <v>885.16</v>
      </c>
      <c r="F89" s="6"/>
    </row>
    <row r="90" spans="1:6" ht="0.75" customHeight="1" x14ac:dyDescent="0.25"/>
    <row r="91" spans="1:6" ht="25.5" customHeight="1" x14ac:dyDescent="0.25">
      <c r="A91" s="113" t="s">
        <v>148</v>
      </c>
      <c r="B91" s="113"/>
      <c r="C91" s="38" t="s">
        <v>149</v>
      </c>
      <c r="D91" s="6"/>
      <c r="E91" s="6">
        <v>2.16</v>
      </c>
      <c r="F91" s="6"/>
    </row>
    <row r="92" spans="1:6" ht="25.5" customHeight="1" x14ac:dyDescent="0.25">
      <c r="A92" s="113" t="s">
        <v>150</v>
      </c>
      <c r="B92" s="113"/>
      <c r="C92" s="38" t="s">
        <v>151</v>
      </c>
      <c r="D92" s="6"/>
      <c r="E92" s="6">
        <v>576.5</v>
      </c>
      <c r="F92" s="6"/>
    </row>
    <row r="93" spans="1:6" ht="0.75" customHeight="1" x14ac:dyDescent="0.25"/>
    <row r="94" spans="1:6" ht="25.5" customHeight="1" x14ac:dyDescent="0.25">
      <c r="A94" s="110" t="s">
        <v>292</v>
      </c>
      <c r="B94" s="110"/>
      <c r="C94" s="37" t="s">
        <v>293</v>
      </c>
      <c r="D94" s="28">
        <v>13786</v>
      </c>
      <c r="E94" s="28">
        <v>4332.5200000000004</v>
      </c>
      <c r="F94" s="28">
        <v>31.43</v>
      </c>
    </row>
    <row r="95" spans="1:6" ht="25.5" customHeight="1" x14ac:dyDescent="0.25">
      <c r="A95" s="114" t="s">
        <v>282</v>
      </c>
      <c r="B95" s="114"/>
      <c r="C95" s="42" t="s">
        <v>283</v>
      </c>
      <c r="D95" s="31">
        <v>13786</v>
      </c>
      <c r="E95" s="31">
        <v>4332.5200000000004</v>
      </c>
      <c r="F95" s="31">
        <v>31.43</v>
      </c>
    </row>
    <row r="96" spans="1:6" ht="25.5" customHeight="1" x14ac:dyDescent="0.25">
      <c r="A96" s="113" t="s">
        <v>108</v>
      </c>
      <c r="B96" s="113"/>
      <c r="C96" s="38" t="s">
        <v>109</v>
      </c>
      <c r="D96" s="6">
        <v>13786</v>
      </c>
      <c r="E96" s="6">
        <v>4332.5200000000004</v>
      </c>
      <c r="F96" s="6">
        <v>31.43</v>
      </c>
    </row>
    <row r="97" spans="1:6" ht="25.5" customHeight="1" x14ac:dyDescent="0.25">
      <c r="A97" s="113" t="s">
        <v>128</v>
      </c>
      <c r="B97" s="113"/>
      <c r="C97" s="38" t="s">
        <v>129</v>
      </c>
      <c r="D97" s="6"/>
      <c r="E97" s="6">
        <v>1409.53</v>
      </c>
      <c r="F97" s="6"/>
    </row>
    <row r="98" spans="1:6" ht="25.5" customHeight="1" x14ac:dyDescent="0.25">
      <c r="A98" s="113" t="s">
        <v>136</v>
      </c>
      <c r="B98" s="113"/>
      <c r="C98" s="38" t="s">
        <v>137</v>
      </c>
      <c r="D98" s="6"/>
      <c r="E98" s="6">
        <v>2922.99</v>
      </c>
      <c r="F98" s="6"/>
    </row>
    <row r="99" spans="1:6" ht="0.75" customHeight="1" x14ac:dyDescent="0.25"/>
    <row r="100" spans="1:6" ht="25.5" customHeight="1" x14ac:dyDescent="0.25">
      <c r="A100" s="110" t="s">
        <v>294</v>
      </c>
      <c r="B100" s="110"/>
      <c r="C100" s="37" t="s">
        <v>295</v>
      </c>
      <c r="D100" s="28">
        <v>54787</v>
      </c>
      <c r="E100" s="28">
        <v>27841.5</v>
      </c>
      <c r="F100" s="28">
        <v>50.82</v>
      </c>
    </row>
    <row r="101" spans="1:6" ht="25.5" customHeight="1" x14ac:dyDescent="0.25">
      <c r="A101" s="114" t="s">
        <v>282</v>
      </c>
      <c r="B101" s="114"/>
      <c r="C101" s="42" t="s">
        <v>283</v>
      </c>
      <c r="D101" s="31">
        <v>54787</v>
      </c>
      <c r="E101" s="31">
        <v>27841.5</v>
      </c>
      <c r="F101" s="31">
        <v>50.82</v>
      </c>
    </row>
    <row r="102" spans="1:6" ht="25.5" customHeight="1" x14ac:dyDescent="0.25">
      <c r="A102" s="113" t="s">
        <v>108</v>
      </c>
      <c r="B102" s="113"/>
      <c r="C102" s="38" t="s">
        <v>109</v>
      </c>
      <c r="D102" s="6">
        <v>54787</v>
      </c>
      <c r="E102" s="6">
        <v>27841.5</v>
      </c>
      <c r="F102" s="6">
        <v>50.82</v>
      </c>
    </row>
    <row r="103" spans="1:6" ht="25.5" customHeight="1" x14ac:dyDescent="0.25">
      <c r="A103" s="113" t="s">
        <v>126</v>
      </c>
      <c r="B103" s="113"/>
      <c r="C103" s="38" t="s">
        <v>127</v>
      </c>
      <c r="D103" s="6"/>
      <c r="E103" s="6">
        <v>27841.5</v>
      </c>
      <c r="F103" s="6"/>
    </row>
    <row r="104" spans="1:6" ht="25.5" customHeight="1" x14ac:dyDescent="0.25">
      <c r="A104" s="110" t="s">
        <v>296</v>
      </c>
      <c r="B104" s="110"/>
      <c r="C104" s="37" t="s">
        <v>297</v>
      </c>
      <c r="D104" s="28">
        <v>140300</v>
      </c>
      <c r="E104" s="28">
        <v>62923.839999999997</v>
      </c>
      <c r="F104" s="28">
        <v>44.85</v>
      </c>
    </row>
    <row r="105" spans="1:6" ht="25.5" customHeight="1" x14ac:dyDescent="0.25">
      <c r="A105" s="110" t="s">
        <v>298</v>
      </c>
      <c r="B105" s="110"/>
      <c r="C105" s="37" t="s">
        <v>299</v>
      </c>
      <c r="D105" s="28">
        <v>140300</v>
      </c>
      <c r="E105" s="28">
        <v>62923.839999999997</v>
      </c>
      <c r="F105" s="28">
        <v>44.85</v>
      </c>
    </row>
    <row r="106" spans="1:6" ht="25.5" customHeight="1" x14ac:dyDescent="0.25">
      <c r="A106" s="114" t="s">
        <v>278</v>
      </c>
      <c r="B106" s="114"/>
      <c r="C106" s="42" t="s">
        <v>279</v>
      </c>
      <c r="D106" s="31">
        <v>14570</v>
      </c>
      <c r="E106" s="31">
        <v>6292.39</v>
      </c>
      <c r="F106" s="31">
        <v>43.19</v>
      </c>
    </row>
    <row r="107" spans="1:6" ht="25.5" customHeight="1" x14ac:dyDescent="0.25">
      <c r="A107" s="113" t="s">
        <v>91</v>
      </c>
      <c r="B107" s="113"/>
      <c r="C107" s="38" t="s">
        <v>92</v>
      </c>
      <c r="D107" s="6">
        <v>14092</v>
      </c>
      <c r="E107" s="6">
        <v>6064.36</v>
      </c>
      <c r="F107" s="6">
        <v>43.03</v>
      </c>
    </row>
    <row r="108" spans="1:6" ht="25.5" customHeight="1" x14ac:dyDescent="0.25">
      <c r="A108" s="113" t="s">
        <v>95</v>
      </c>
      <c r="B108" s="113"/>
      <c r="C108" s="38" t="s">
        <v>96</v>
      </c>
      <c r="D108" s="6"/>
      <c r="E108" s="6">
        <v>5128.2</v>
      </c>
      <c r="F108" s="6"/>
    </row>
    <row r="109" spans="1:6" ht="0.75" customHeight="1" x14ac:dyDescent="0.25"/>
    <row r="110" spans="1:6" ht="25.5" customHeight="1" x14ac:dyDescent="0.25">
      <c r="A110" s="113" t="s">
        <v>103</v>
      </c>
      <c r="B110" s="113"/>
      <c r="C110" s="38" t="s">
        <v>102</v>
      </c>
      <c r="D110" s="6"/>
      <c r="E110" s="6">
        <v>90</v>
      </c>
      <c r="F110" s="6"/>
    </row>
    <row r="111" spans="1:6" ht="0.75" customHeight="1" x14ac:dyDescent="0.25"/>
    <row r="112" spans="1:6" ht="25.5" customHeight="1" x14ac:dyDescent="0.25">
      <c r="A112" s="113" t="s">
        <v>106</v>
      </c>
      <c r="B112" s="113"/>
      <c r="C112" s="38" t="s">
        <v>107</v>
      </c>
      <c r="D112" s="6"/>
      <c r="E112" s="6">
        <v>846.16</v>
      </c>
      <c r="F112" s="6"/>
    </row>
    <row r="113" spans="1:6" ht="25.5" customHeight="1" x14ac:dyDescent="0.25">
      <c r="A113" s="113" t="s">
        <v>108</v>
      </c>
      <c r="B113" s="113"/>
      <c r="C113" s="38" t="s">
        <v>109</v>
      </c>
      <c r="D113" s="6">
        <v>478</v>
      </c>
      <c r="E113" s="6">
        <v>228.03</v>
      </c>
      <c r="F113" s="6">
        <v>47.71</v>
      </c>
    </row>
    <row r="114" spans="1:6" ht="25.5" customHeight="1" x14ac:dyDescent="0.25">
      <c r="A114" s="113" t="s">
        <v>112</v>
      </c>
      <c r="B114" s="113"/>
      <c r="C114" s="38" t="s">
        <v>113</v>
      </c>
      <c r="D114" s="6"/>
      <c r="E114" s="6">
        <v>0</v>
      </c>
      <c r="F114" s="6"/>
    </row>
    <row r="115" spans="1:6" ht="0.75" customHeight="1" x14ac:dyDescent="0.25"/>
    <row r="116" spans="1:6" ht="25.5" customHeight="1" x14ac:dyDescent="0.25">
      <c r="A116" s="113" t="s">
        <v>114</v>
      </c>
      <c r="B116" s="113"/>
      <c r="C116" s="38" t="s">
        <v>115</v>
      </c>
      <c r="D116" s="6"/>
      <c r="E116" s="6">
        <v>228.03</v>
      </c>
      <c r="F116" s="6"/>
    </row>
    <row r="117" spans="1:6" ht="25.5" customHeight="1" x14ac:dyDescent="0.25">
      <c r="A117" s="114" t="s">
        <v>282</v>
      </c>
      <c r="B117" s="114"/>
      <c r="C117" s="42" t="s">
        <v>300</v>
      </c>
      <c r="D117" s="31">
        <v>18859</v>
      </c>
      <c r="E117" s="31">
        <v>8494.74</v>
      </c>
      <c r="F117" s="31">
        <v>45.04</v>
      </c>
    </row>
    <row r="118" spans="1:6" ht="25.5" customHeight="1" x14ac:dyDescent="0.25">
      <c r="A118" s="113" t="s">
        <v>91</v>
      </c>
      <c r="B118" s="113"/>
      <c r="C118" s="38" t="s">
        <v>92</v>
      </c>
      <c r="D118" s="6">
        <v>18213</v>
      </c>
      <c r="E118" s="6">
        <v>8186.9</v>
      </c>
      <c r="F118" s="6">
        <v>44.95</v>
      </c>
    </row>
    <row r="119" spans="1:6" ht="25.5" customHeight="1" x14ac:dyDescent="0.25">
      <c r="A119" s="113" t="s">
        <v>95</v>
      </c>
      <c r="B119" s="113"/>
      <c r="C119" s="38" t="s">
        <v>96</v>
      </c>
      <c r="D119" s="6"/>
      <c r="E119" s="6">
        <v>6923.08</v>
      </c>
      <c r="F119" s="6"/>
    </row>
    <row r="120" spans="1:6" ht="0.75" customHeight="1" x14ac:dyDescent="0.25"/>
    <row r="121" spans="1:6" ht="25.5" customHeight="1" x14ac:dyDescent="0.25">
      <c r="A121" s="113" t="s">
        <v>103</v>
      </c>
      <c r="B121" s="113"/>
      <c r="C121" s="38" t="s">
        <v>102</v>
      </c>
      <c r="D121" s="6"/>
      <c r="E121" s="6">
        <v>121.5</v>
      </c>
      <c r="F121" s="6"/>
    </row>
    <row r="122" spans="1:6" ht="25.5" customHeight="1" x14ac:dyDescent="0.25">
      <c r="A122" s="113" t="s">
        <v>106</v>
      </c>
      <c r="B122" s="113"/>
      <c r="C122" s="38" t="s">
        <v>107</v>
      </c>
      <c r="D122" s="6"/>
      <c r="E122" s="6">
        <v>1142.32</v>
      </c>
      <c r="F122" s="6"/>
    </row>
    <row r="123" spans="1:6" ht="0.75" customHeight="1" x14ac:dyDescent="0.25"/>
    <row r="124" spans="1:6" ht="25.5" customHeight="1" x14ac:dyDescent="0.25">
      <c r="A124" s="113" t="s">
        <v>108</v>
      </c>
      <c r="B124" s="113"/>
      <c r="C124" s="38" t="s">
        <v>109</v>
      </c>
      <c r="D124" s="6">
        <v>646</v>
      </c>
      <c r="E124" s="6">
        <v>307.83999999999997</v>
      </c>
      <c r="F124" s="6">
        <v>47.65</v>
      </c>
    </row>
    <row r="125" spans="1:6" ht="25.5" customHeight="1" x14ac:dyDescent="0.25">
      <c r="A125" s="113" t="s">
        <v>112</v>
      </c>
      <c r="B125" s="113"/>
      <c r="C125" s="38" t="s">
        <v>113</v>
      </c>
      <c r="D125" s="6"/>
      <c r="E125" s="6">
        <v>0</v>
      </c>
      <c r="F125" s="6"/>
    </row>
    <row r="126" spans="1:6" ht="0.75" customHeight="1" x14ac:dyDescent="0.25"/>
    <row r="127" spans="1:6" ht="25.5" customHeight="1" x14ac:dyDescent="0.25">
      <c r="A127" s="113" t="s">
        <v>114</v>
      </c>
      <c r="B127" s="113"/>
      <c r="C127" s="38" t="s">
        <v>115</v>
      </c>
      <c r="D127" s="6"/>
      <c r="E127" s="6">
        <v>307.83999999999997</v>
      </c>
      <c r="F127" s="6"/>
    </row>
    <row r="128" spans="1:6" ht="25.5" customHeight="1" x14ac:dyDescent="0.25">
      <c r="A128" s="114" t="s">
        <v>301</v>
      </c>
      <c r="B128" s="114"/>
      <c r="C128" s="42" t="s">
        <v>302</v>
      </c>
      <c r="D128" s="31">
        <v>106871</v>
      </c>
      <c r="E128" s="31">
        <v>48136.71</v>
      </c>
      <c r="F128" s="31">
        <v>45.04</v>
      </c>
    </row>
    <row r="129" spans="1:6" ht="25.5" customHeight="1" x14ac:dyDescent="0.25">
      <c r="A129" s="113" t="s">
        <v>91</v>
      </c>
      <c r="B129" s="113"/>
      <c r="C129" s="38" t="s">
        <v>92</v>
      </c>
      <c r="D129" s="6">
        <v>103211</v>
      </c>
      <c r="E129" s="6">
        <v>46392.3</v>
      </c>
      <c r="F129" s="6">
        <v>44.95</v>
      </c>
    </row>
    <row r="130" spans="1:6" ht="25.5" customHeight="1" x14ac:dyDescent="0.25">
      <c r="A130" s="113" t="s">
        <v>95</v>
      </c>
      <c r="B130" s="113"/>
      <c r="C130" s="38" t="s">
        <v>96</v>
      </c>
      <c r="D130" s="6"/>
      <c r="E130" s="6">
        <v>39230.720000000001</v>
      </c>
      <c r="F130" s="6"/>
    </row>
    <row r="131" spans="1:6" ht="0.75" customHeight="1" x14ac:dyDescent="0.25"/>
    <row r="132" spans="1:6" ht="25.5" customHeight="1" x14ac:dyDescent="0.25">
      <c r="A132" s="113" t="s">
        <v>103</v>
      </c>
      <c r="B132" s="113"/>
      <c r="C132" s="38" t="s">
        <v>102</v>
      </c>
      <c r="D132" s="6"/>
      <c r="E132" s="6">
        <v>688.5</v>
      </c>
      <c r="F132" s="6"/>
    </row>
    <row r="133" spans="1:6" ht="25.5" customHeight="1" x14ac:dyDescent="0.25">
      <c r="A133" s="113" t="s">
        <v>106</v>
      </c>
      <c r="B133" s="113"/>
      <c r="C133" s="38" t="s">
        <v>107</v>
      </c>
      <c r="D133" s="6"/>
      <c r="E133" s="6">
        <v>6473.08</v>
      </c>
      <c r="F133" s="6"/>
    </row>
    <row r="134" spans="1:6" ht="0.75" customHeight="1" x14ac:dyDescent="0.25"/>
    <row r="135" spans="1:6" ht="25.5" customHeight="1" x14ac:dyDescent="0.25">
      <c r="A135" s="113" t="s">
        <v>108</v>
      </c>
      <c r="B135" s="113"/>
      <c r="C135" s="38" t="s">
        <v>109</v>
      </c>
      <c r="D135" s="6">
        <v>3660</v>
      </c>
      <c r="E135" s="6">
        <v>1744.41</v>
      </c>
      <c r="F135" s="6">
        <v>47.66</v>
      </c>
    </row>
    <row r="136" spans="1:6" ht="25.5" customHeight="1" x14ac:dyDescent="0.25">
      <c r="A136" s="113" t="s">
        <v>112</v>
      </c>
      <c r="B136" s="113"/>
      <c r="C136" s="38" t="s">
        <v>113</v>
      </c>
      <c r="D136" s="6"/>
      <c r="E136" s="6">
        <v>0</v>
      </c>
      <c r="F136" s="6"/>
    </row>
    <row r="137" spans="1:6" ht="25.5" customHeight="1" x14ac:dyDescent="0.25">
      <c r="A137" s="113" t="s">
        <v>114</v>
      </c>
      <c r="B137" s="113"/>
      <c r="C137" s="38" t="s">
        <v>115</v>
      </c>
      <c r="D137" s="6"/>
      <c r="E137" s="6">
        <v>1744.41</v>
      </c>
      <c r="F137" s="6"/>
    </row>
    <row r="138" spans="1:6" ht="0.75" customHeight="1" x14ac:dyDescent="0.25"/>
    <row r="139" spans="1:6" ht="25.5" customHeight="1" x14ac:dyDescent="0.25">
      <c r="A139" s="110" t="s">
        <v>263</v>
      </c>
      <c r="B139" s="110"/>
      <c r="C139" s="37" t="s">
        <v>264</v>
      </c>
      <c r="D139" s="28">
        <v>2606300</v>
      </c>
      <c r="E139" s="28">
        <v>1270173.18</v>
      </c>
      <c r="F139" s="28">
        <v>48.73</v>
      </c>
    </row>
    <row r="140" spans="1:6" ht="25.5" customHeight="1" x14ac:dyDescent="0.25">
      <c r="A140" s="110" t="s">
        <v>303</v>
      </c>
      <c r="B140" s="110"/>
      <c r="C140" s="37" t="s">
        <v>213</v>
      </c>
      <c r="D140" s="28">
        <v>33007</v>
      </c>
      <c r="E140" s="28">
        <v>16617.12</v>
      </c>
      <c r="F140" s="28">
        <v>50.34</v>
      </c>
    </row>
    <row r="141" spans="1:6" ht="25.5" customHeight="1" x14ac:dyDescent="0.25">
      <c r="A141" s="110" t="s">
        <v>304</v>
      </c>
      <c r="B141" s="110"/>
      <c r="C141" s="37" t="s">
        <v>305</v>
      </c>
      <c r="D141" s="28">
        <v>58800</v>
      </c>
      <c r="E141" s="28">
        <v>14163.08</v>
      </c>
      <c r="F141" s="28">
        <v>24.09</v>
      </c>
    </row>
    <row r="142" spans="1:6" ht="25.5" customHeight="1" x14ac:dyDescent="0.25">
      <c r="A142" s="110" t="s">
        <v>272</v>
      </c>
      <c r="B142" s="110"/>
      <c r="C142" s="37" t="s">
        <v>218</v>
      </c>
      <c r="D142" s="28">
        <v>2510800</v>
      </c>
      <c r="E142" s="28">
        <v>1239122.98</v>
      </c>
      <c r="F142" s="28">
        <v>49.35</v>
      </c>
    </row>
    <row r="143" spans="1:6" ht="25.5" customHeight="1" x14ac:dyDescent="0.25">
      <c r="A143" s="110" t="s">
        <v>306</v>
      </c>
      <c r="B143" s="110"/>
      <c r="C143" s="37" t="s">
        <v>307</v>
      </c>
      <c r="D143" s="28">
        <v>3500</v>
      </c>
      <c r="E143" s="28">
        <v>270</v>
      </c>
      <c r="F143" s="28">
        <v>7.71</v>
      </c>
    </row>
    <row r="144" spans="1:6" ht="33" customHeight="1" x14ac:dyDescent="0.25">
      <c r="A144" s="110" t="s">
        <v>308</v>
      </c>
      <c r="B144" s="110"/>
      <c r="C144" s="37" t="s">
        <v>229</v>
      </c>
      <c r="D144" s="28">
        <v>193</v>
      </c>
      <c r="E144" s="28">
        <v>0</v>
      </c>
      <c r="F144" s="28">
        <v>0</v>
      </c>
    </row>
    <row r="145" spans="1:6" ht="25.5" customHeight="1" x14ac:dyDescent="0.25">
      <c r="A145" s="110" t="s">
        <v>274</v>
      </c>
      <c r="B145" s="110"/>
      <c r="C145" s="37" t="s">
        <v>275</v>
      </c>
      <c r="D145" s="28">
        <v>2606300</v>
      </c>
      <c r="E145" s="28">
        <v>1270173.18</v>
      </c>
      <c r="F145" s="28">
        <v>48.73</v>
      </c>
    </row>
    <row r="146" spans="1:6" ht="25.5" customHeight="1" x14ac:dyDescent="0.25">
      <c r="A146" s="110" t="s">
        <v>309</v>
      </c>
      <c r="B146" s="110"/>
      <c r="C146" s="37" t="s">
        <v>310</v>
      </c>
      <c r="D146" s="28">
        <v>2606300</v>
      </c>
      <c r="E146" s="28">
        <v>1270173.18</v>
      </c>
      <c r="F146" s="28">
        <v>48.73</v>
      </c>
    </row>
    <row r="147" spans="1:6" ht="25.5" customHeight="1" x14ac:dyDescent="0.25">
      <c r="A147" s="114" t="s">
        <v>311</v>
      </c>
      <c r="B147" s="114"/>
      <c r="C147" s="42" t="s">
        <v>312</v>
      </c>
      <c r="D147" s="31">
        <v>33007</v>
      </c>
      <c r="E147" s="31">
        <v>16617.12</v>
      </c>
      <c r="F147" s="31">
        <v>50.34</v>
      </c>
    </row>
    <row r="148" spans="1:6" ht="25.5" customHeight="1" x14ac:dyDescent="0.25">
      <c r="A148" s="113" t="s">
        <v>91</v>
      </c>
      <c r="B148" s="113"/>
      <c r="C148" s="38" t="s">
        <v>92</v>
      </c>
      <c r="D148" s="6">
        <v>11806</v>
      </c>
      <c r="E148" s="6">
        <v>6129.27</v>
      </c>
      <c r="F148" s="6">
        <v>51.92</v>
      </c>
    </row>
    <row r="149" spans="1:6" ht="25.5" customHeight="1" x14ac:dyDescent="0.25">
      <c r="A149" s="113" t="s">
        <v>95</v>
      </c>
      <c r="B149" s="113"/>
      <c r="C149" s="38" t="s">
        <v>96</v>
      </c>
      <c r="D149" s="6"/>
      <c r="E149" s="6">
        <v>3968.48</v>
      </c>
      <c r="F149" s="6"/>
    </row>
    <row r="150" spans="1:6" ht="25.5" customHeight="1" x14ac:dyDescent="0.25">
      <c r="A150" s="113" t="s">
        <v>103</v>
      </c>
      <c r="B150" s="113"/>
      <c r="C150" s="38" t="s">
        <v>102</v>
      </c>
      <c r="D150" s="6"/>
      <c r="E150" s="6">
        <v>1505.98</v>
      </c>
      <c r="F150" s="6"/>
    </row>
    <row r="151" spans="1:6" ht="0.75" customHeight="1" x14ac:dyDescent="0.25"/>
    <row r="152" spans="1:6" ht="25.5" customHeight="1" x14ac:dyDescent="0.25">
      <c r="A152" s="113" t="s">
        <v>106</v>
      </c>
      <c r="B152" s="113"/>
      <c r="C152" s="38" t="s">
        <v>107</v>
      </c>
      <c r="D152" s="6"/>
      <c r="E152" s="6">
        <v>654.80999999999995</v>
      </c>
      <c r="F152" s="6"/>
    </row>
    <row r="153" spans="1:6" ht="25.5" customHeight="1" x14ac:dyDescent="0.25">
      <c r="A153" s="113" t="s">
        <v>108</v>
      </c>
      <c r="B153" s="113"/>
      <c r="C153" s="38" t="s">
        <v>109</v>
      </c>
      <c r="D153" s="6">
        <v>16591</v>
      </c>
      <c r="E153" s="6">
        <v>10465.9</v>
      </c>
      <c r="F153" s="6">
        <v>63.08</v>
      </c>
    </row>
    <row r="154" spans="1:6" ht="25.5" customHeight="1" x14ac:dyDescent="0.25">
      <c r="A154" s="113" t="s">
        <v>114</v>
      </c>
      <c r="B154" s="113"/>
      <c r="C154" s="38" t="s">
        <v>115</v>
      </c>
      <c r="D154" s="6"/>
      <c r="E154" s="6">
        <v>493.75</v>
      </c>
      <c r="F154" s="6"/>
    </row>
    <row r="155" spans="1:6" ht="0.75" customHeight="1" x14ac:dyDescent="0.25"/>
    <row r="156" spans="1:6" ht="25.5" customHeight="1" x14ac:dyDescent="0.25">
      <c r="A156" s="113" t="s">
        <v>122</v>
      </c>
      <c r="B156" s="113"/>
      <c r="C156" s="38" t="s">
        <v>123</v>
      </c>
      <c r="D156" s="6"/>
      <c r="E156" s="6">
        <v>111</v>
      </c>
      <c r="F156" s="6"/>
    </row>
    <row r="157" spans="1:6" ht="25.5" customHeight="1" x14ac:dyDescent="0.25">
      <c r="A157" s="113" t="s">
        <v>124</v>
      </c>
      <c r="B157" s="113"/>
      <c r="C157" s="38" t="s">
        <v>125</v>
      </c>
      <c r="D157" s="6"/>
      <c r="E157" s="6">
        <v>72</v>
      </c>
      <c r="F157" s="6"/>
    </row>
    <row r="158" spans="1:6" ht="0.75" customHeight="1" x14ac:dyDescent="0.25"/>
    <row r="159" spans="1:6" ht="25.5" customHeight="1" x14ac:dyDescent="0.25">
      <c r="A159" s="113" t="s">
        <v>128</v>
      </c>
      <c r="B159" s="113"/>
      <c r="C159" s="38" t="s">
        <v>129</v>
      </c>
      <c r="D159" s="6"/>
      <c r="E159" s="6">
        <v>0</v>
      </c>
      <c r="F159" s="6"/>
    </row>
    <row r="160" spans="1:6" ht="0.75" customHeight="1" x14ac:dyDescent="0.25"/>
    <row r="161" spans="1:6" ht="25.5" customHeight="1" x14ac:dyDescent="0.25">
      <c r="A161" s="113" t="s">
        <v>130</v>
      </c>
      <c r="B161" s="113"/>
      <c r="C161" s="38" t="s">
        <v>131</v>
      </c>
      <c r="D161" s="6"/>
      <c r="E161" s="6">
        <v>0</v>
      </c>
      <c r="F161" s="6"/>
    </row>
    <row r="162" spans="1:6" ht="25.5" customHeight="1" x14ac:dyDescent="0.25">
      <c r="A162" s="113" t="s">
        <v>134</v>
      </c>
      <c r="B162" s="113"/>
      <c r="C162" s="38" t="s">
        <v>135</v>
      </c>
      <c r="D162" s="6"/>
      <c r="E162" s="6">
        <v>0</v>
      </c>
      <c r="F162" s="6"/>
    </row>
    <row r="163" spans="1:6" ht="0.75" customHeight="1" x14ac:dyDescent="0.25"/>
    <row r="164" spans="1:6" ht="25.5" customHeight="1" x14ac:dyDescent="0.25">
      <c r="A164" s="113" t="s">
        <v>136</v>
      </c>
      <c r="B164" s="113"/>
      <c r="C164" s="38" t="s">
        <v>137</v>
      </c>
      <c r="D164" s="6"/>
      <c r="E164" s="6">
        <v>0</v>
      </c>
      <c r="F164" s="6"/>
    </row>
    <row r="165" spans="1:6" ht="25.5" customHeight="1" x14ac:dyDescent="0.25">
      <c r="A165" s="113" t="s">
        <v>140</v>
      </c>
      <c r="B165" s="113"/>
      <c r="C165" s="38" t="s">
        <v>141</v>
      </c>
      <c r="D165" s="6"/>
      <c r="E165" s="6">
        <v>0</v>
      </c>
      <c r="F165" s="6"/>
    </row>
    <row r="166" spans="1:6" ht="0.75" customHeight="1" x14ac:dyDescent="0.25"/>
    <row r="167" spans="1:6" ht="25.5" customHeight="1" x14ac:dyDescent="0.25">
      <c r="A167" s="113" t="s">
        <v>144</v>
      </c>
      <c r="B167" s="113"/>
      <c r="C167" s="38" t="s">
        <v>145</v>
      </c>
      <c r="D167" s="6"/>
      <c r="E167" s="6">
        <v>0</v>
      </c>
      <c r="F167" s="6"/>
    </row>
    <row r="168" spans="1:6" ht="25.5" customHeight="1" x14ac:dyDescent="0.25">
      <c r="A168" s="113" t="s">
        <v>146</v>
      </c>
      <c r="B168" s="113"/>
      <c r="C168" s="38" t="s">
        <v>147</v>
      </c>
      <c r="D168" s="6"/>
      <c r="E168" s="6">
        <v>5700</v>
      </c>
      <c r="F168" s="6"/>
    </row>
    <row r="169" spans="1:6" ht="0.75" customHeight="1" x14ac:dyDescent="0.25"/>
    <row r="170" spans="1:6" ht="25.5" customHeight="1" x14ac:dyDescent="0.25">
      <c r="A170" s="113" t="s">
        <v>150</v>
      </c>
      <c r="B170" s="113"/>
      <c r="C170" s="38" t="s">
        <v>151</v>
      </c>
      <c r="D170" s="6"/>
      <c r="E170" s="6">
        <v>0</v>
      </c>
      <c r="F170" s="6"/>
    </row>
    <row r="171" spans="1:6" ht="25.5" customHeight="1" x14ac:dyDescent="0.25">
      <c r="A171" s="113" t="s">
        <v>160</v>
      </c>
      <c r="B171" s="113"/>
      <c r="C171" s="38" t="s">
        <v>153</v>
      </c>
      <c r="D171" s="6"/>
      <c r="E171" s="6">
        <v>4089.15</v>
      </c>
      <c r="F171" s="6"/>
    </row>
    <row r="172" spans="1:6" ht="0.75" customHeight="1" x14ac:dyDescent="0.25"/>
    <row r="173" spans="1:6" ht="25.5" customHeight="1" x14ac:dyDescent="0.25">
      <c r="A173" s="113" t="s">
        <v>161</v>
      </c>
      <c r="B173" s="113"/>
      <c r="C173" s="38" t="s">
        <v>162</v>
      </c>
      <c r="D173" s="6">
        <v>0</v>
      </c>
      <c r="E173" s="6">
        <v>19.84</v>
      </c>
      <c r="F173" s="6">
        <v>0</v>
      </c>
    </row>
    <row r="174" spans="1:6" ht="25.5" customHeight="1" x14ac:dyDescent="0.25">
      <c r="A174" s="113" t="s">
        <v>167</v>
      </c>
      <c r="B174" s="113"/>
      <c r="C174" s="38" t="s">
        <v>168</v>
      </c>
      <c r="D174" s="6"/>
      <c r="E174" s="6">
        <v>19.84</v>
      </c>
      <c r="F174" s="6"/>
    </row>
    <row r="175" spans="1:6" ht="0.75" customHeight="1" x14ac:dyDescent="0.25"/>
    <row r="176" spans="1:6" ht="25.5" customHeight="1" x14ac:dyDescent="0.25">
      <c r="A176" s="113" t="s">
        <v>171</v>
      </c>
      <c r="B176" s="113"/>
      <c r="C176" s="38" t="s">
        <v>172</v>
      </c>
      <c r="D176" s="6">
        <v>400</v>
      </c>
      <c r="E176" s="6">
        <v>0</v>
      </c>
      <c r="F176" s="6">
        <v>0</v>
      </c>
    </row>
    <row r="177" spans="1:6" ht="25.5" customHeight="1" x14ac:dyDescent="0.25">
      <c r="A177" s="113" t="s">
        <v>175</v>
      </c>
      <c r="B177" s="113"/>
      <c r="C177" s="38" t="s">
        <v>176</v>
      </c>
      <c r="D177" s="6"/>
      <c r="E177" s="6">
        <v>0</v>
      </c>
      <c r="F177" s="6"/>
    </row>
    <row r="178" spans="1:6" ht="25.5" customHeight="1" x14ac:dyDescent="0.25">
      <c r="A178" s="113" t="s">
        <v>313</v>
      </c>
      <c r="B178" s="113"/>
      <c r="C178" s="38" t="s">
        <v>314</v>
      </c>
      <c r="D178" s="6"/>
      <c r="E178" s="6">
        <v>0</v>
      </c>
      <c r="F178" s="6"/>
    </row>
    <row r="179" spans="1:6" ht="0.75" customHeight="1" x14ac:dyDescent="0.25"/>
    <row r="180" spans="1:6" ht="25.5" customHeight="1" x14ac:dyDescent="0.25">
      <c r="A180" s="113" t="s">
        <v>177</v>
      </c>
      <c r="B180" s="113"/>
      <c r="C180" s="38" t="s">
        <v>178</v>
      </c>
      <c r="D180" s="6">
        <v>10</v>
      </c>
      <c r="E180" s="6">
        <v>2.11</v>
      </c>
      <c r="F180" s="6">
        <v>21.1</v>
      </c>
    </row>
    <row r="181" spans="1:6" ht="25.5" customHeight="1" x14ac:dyDescent="0.25">
      <c r="A181" s="113" t="s">
        <v>180</v>
      </c>
      <c r="B181" s="113"/>
      <c r="C181" s="38" t="s">
        <v>181</v>
      </c>
      <c r="D181" s="6"/>
      <c r="E181" s="6">
        <v>2.11</v>
      </c>
      <c r="F181" s="6"/>
    </row>
    <row r="182" spans="1:6" ht="25.5" customHeight="1" x14ac:dyDescent="0.25">
      <c r="A182" s="113" t="s">
        <v>184</v>
      </c>
      <c r="B182" s="113"/>
      <c r="C182" s="38" t="s">
        <v>185</v>
      </c>
      <c r="D182" s="6">
        <v>4200</v>
      </c>
      <c r="E182" s="6">
        <v>0</v>
      </c>
      <c r="F182" s="6">
        <v>0</v>
      </c>
    </row>
    <row r="183" spans="1:6" ht="25.5" customHeight="1" x14ac:dyDescent="0.25">
      <c r="A183" s="113" t="s">
        <v>188</v>
      </c>
      <c r="B183" s="113"/>
      <c r="C183" s="38" t="s">
        <v>189</v>
      </c>
      <c r="D183" s="6"/>
      <c r="E183" s="6">
        <v>0</v>
      </c>
      <c r="F183" s="6"/>
    </row>
    <row r="184" spans="1:6" ht="0.75" customHeight="1" x14ac:dyDescent="0.25"/>
    <row r="185" spans="1:6" ht="25.5" customHeight="1" x14ac:dyDescent="0.25">
      <c r="A185" s="113" t="s">
        <v>192</v>
      </c>
      <c r="B185" s="113"/>
      <c r="C185" s="38" t="s">
        <v>193</v>
      </c>
      <c r="D185" s="6"/>
      <c r="E185" s="6">
        <v>0</v>
      </c>
      <c r="F185" s="6"/>
    </row>
    <row r="186" spans="1:6" ht="25.5" customHeight="1" x14ac:dyDescent="0.25">
      <c r="A186" s="113" t="s">
        <v>194</v>
      </c>
      <c r="B186" s="113"/>
      <c r="C186" s="38" t="s">
        <v>195</v>
      </c>
      <c r="D186" s="6"/>
      <c r="E186" s="6">
        <v>0</v>
      </c>
      <c r="F186" s="6"/>
    </row>
    <row r="187" spans="1:6" ht="0.75" customHeight="1" x14ac:dyDescent="0.25"/>
    <row r="188" spans="1:6" ht="25.5" customHeight="1" x14ac:dyDescent="0.25">
      <c r="A188" s="113" t="s">
        <v>198</v>
      </c>
      <c r="B188" s="113"/>
      <c r="C188" s="38" t="s">
        <v>199</v>
      </c>
      <c r="D188" s="6"/>
      <c r="E188" s="6">
        <v>0</v>
      </c>
      <c r="F188" s="6"/>
    </row>
    <row r="189" spans="1:6" ht="0.75" customHeight="1" x14ac:dyDescent="0.25"/>
    <row r="190" spans="1:6" ht="25.5" customHeight="1" x14ac:dyDescent="0.25">
      <c r="A190" s="114" t="s">
        <v>315</v>
      </c>
      <c r="B190" s="114"/>
      <c r="C190" s="42" t="s">
        <v>305</v>
      </c>
      <c r="D190" s="31">
        <v>58800</v>
      </c>
      <c r="E190" s="31">
        <v>14163.08</v>
      </c>
      <c r="F190" s="31">
        <v>24.09</v>
      </c>
    </row>
    <row r="191" spans="1:6" ht="25.5" customHeight="1" x14ac:dyDescent="0.25">
      <c r="A191" s="113" t="s">
        <v>91</v>
      </c>
      <c r="B191" s="113"/>
      <c r="C191" s="38" t="s">
        <v>92</v>
      </c>
      <c r="D191" s="6">
        <v>0</v>
      </c>
      <c r="E191" s="6">
        <v>309.45</v>
      </c>
      <c r="F191" s="6">
        <v>0</v>
      </c>
    </row>
    <row r="192" spans="1:6" ht="25.5" customHeight="1" x14ac:dyDescent="0.25">
      <c r="A192" s="113" t="s">
        <v>103</v>
      </c>
      <c r="B192" s="113"/>
      <c r="C192" s="38" t="s">
        <v>102</v>
      </c>
      <c r="D192" s="6"/>
      <c r="E192" s="6">
        <v>309.45</v>
      </c>
      <c r="F192" s="6"/>
    </row>
    <row r="193" spans="1:6" ht="25.5" customHeight="1" x14ac:dyDescent="0.25">
      <c r="A193" s="113" t="s">
        <v>108</v>
      </c>
      <c r="B193" s="113"/>
      <c r="C193" s="38" t="s">
        <v>109</v>
      </c>
      <c r="D193" s="6">
        <v>58800</v>
      </c>
      <c r="E193" s="6">
        <v>13853.63</v>
      </c>
      <c r="F193" s="6">
        <v>23.56</v>
      </c>
    </row>
    <row r="194" spans="1:6" ht="25.5" customHeight="1" x14ac:dyDescent="0.25">
      <c r="A194" s="113" t="s">
        <v>124</v>
      </c>
      <c r="B194" s="113"/>
      <c r="C194" s="38" t="s">
        <v>125</v>
      </c>
      <c r="D194" s="6"/>
      <c r="E194" s="6">
        <v>7978.6</v>
      </c>
      <c r="F194" s="6"/>
    </row>
    <row r="195" spans="1:6" ht="0.75" customHeight="1" x14ac:dyDescent="0.25"/>
    <row r="196" spans="1:6" ht="25.5" customHeight="1" x14ac:dyDescent="0.25">
      <c r="A196" s="113" t="s">
        <v>150</v>
      </c>
      <c r="B196" s="113"/>
      <c r="C196" s="38" t="s">
        <v>151</v>
      </c>
      <c r="D196" s="6"/>
      <c r="E196" s="6">
        <v>3193.89</v>
      </c>
      <c r="F196" s="6"/>
    </row>
    <row r="197" spans="1:6" ht="25.5" customHeight="1" x14ac:dyDescent="0.25">
      <c r="A197" s="113" t="s">
        <v>160</v>
      </c>
      <c r="B197" s="113"/>
      <c r="C197" s="38" t="s">
        <v>153</v>
      </c>
      <c r="D197" s="6"/>
      <c r="E197" s="6">
        <v>2681.14</v>
      </c>
      <c r="F197" s="6"/>
    </row>
    <row r="198" spans="1:6" ht="0.75" customHeight="1" x14ac:dyDescent="0.25"/>
    <row r="199" spans="1:6" ht="25.5" customHeight="1" x14ac:dyDescent="0.25">
      <c r="A199" s="114" t="s">
        <v>286</v>
      </c>
      <c r="B199" s="114"/>
      <c r="C199" s="42" t="s">
        <v>287</v>
      </c>
      <c r="D199" s="31">
        <v>2510800</v>
      </c>
      <c r="E199" s="31">
        <v>1239122.98</v>
      </c>
      <c r="F199" s="31">
        <v>49.35</v>
      </c>
    </row>
    <row r="200" spans="1:6" ht="25.5" customHeight="1" x14ac:dyDescent="0.25">
      <c r="A200" s="113" t="s">
        <v>91</v>
      </c>
      <c r="B200" s="113"/>
      <c r="C200" s="38" t="s">
        <v>92</v>
      </c>
      <c r="D200" s="6">
        <v>2247437</v>
      </c>
      <c r="E200" s="6">
        <v>1102201.44</v>
      </c>
      <c r="F200" s="6">
        <v>49.04</v>
      </c>
    </row>
    <row r="201" spans="1:6" ht="25.5" customHeight="1" x14ac:dyDescent="0.25">
      <c r="A201" s="113" t="s">
        <v>95</v>
      </c>
      <c r="B201" s="113"/>
      <c r="C201" s="38" t="s">
        <v>96</v>
      </c>
      <c r="D201" s="6"/>
      <c r="E201" s="6">
        <v>887614.2</v>
      </c>
      <c r="F201" s="6"/>
    </row>
    <row r="202" spans="1:6" ht="25.5" customHeight="1" x14ac:dyDescent="0.25">
      <c r="A202" s="113" t="s">
        <v>97</v>
      </c>
      <c r="B202" s="113"/>
      <c r="C202" s="38" t="s">
        <v>98</v>
      </c>
      <c r="D202" s="6"/>
      <c r="E202" s="6">
        <v>15500.14</v>
      </c>
      <c r="F202" s="6"/>
    </row>
    <row r="203" spans="1:6" ht="0.75" customHeight="1" x14ac:dyDescent="0.25"/>
    <row r="204" spans="1:6" ht="25.5" customHeight="1" x14ac:dyDescent="0.25">
      <c r="A204" s="113" t="s">
        <v>99</v>
      </c>
      <c r="B204" s="113"/>
      <c r="C204" s="38" t="s">
        <v>100</v>
      </c>
      <c r="D204" s="6"/>
      <c r="E204" s="6">
        <v>7002.19</v>
      </c>
      <c r="F204" s="6"/>
    </row>
    <row r="205" spans="1:6" ht="0.75" customHeight="1" x14ac:dyDescent="0.25"/>
    <row r="206" spans="1:6" ht="25.5" customHeight="1" x14ac:dyDescent="0.25">
      <c r="A206" s="113" t="s">
        <v>103</v>
      </c>
      <c r="B206" s="113"/>
      <c r="C206" s="38" t="s">
        <v>102</v>
      </c>
      <c r="D206" s="6"/>
      <c r="E206" s="6">
        <v>45770.29</v>
      </c>
      <c r="F206" s="6"/>
    </row>
    <row r="207" spans="1:6" ht="25.5" customHeight="1" x14ac:dyDescent="0.25">
      <c r="A207" s="113" t="s">
        <v>106</v>
      </c>
      <c r="B207" s="113"/>
      <c r="C207" s="38" t="s">
        <v>107</v>
      </c>
      <c r="D207" s="6"/>
      <c r="E207" s="6">
        <v>146314.62</v>
      </c>
      <c r="F207" s="6"/>
    </row>
    <row r="208" spans="1:6" ht="0.75" customHeight="1" x14ac:dyDescent="0.25"/>
    <row r="209" spans="1:6" ht="25.5" customHeight="1" x14ac:dyDescent="0.25">
      <c r="A209" s="113" t="s">
        <v>108</v>
      </c>
      <c r="B209" s="113"/>
      <c r="C209" s="38" t="s">
        <v>109</v>
      </c>
      <c r="D209" s="6">
        <v>215863</v>
      </c>
      <c r="E209" s="6">
        <v>132312.76999999999</v>
      </c>
      <c r="F209" s="6">
        <v>61.29</v>
      </c>
    </row>
    <row r="210" spans="1:6" ht="25.5" customHeight="1" x14ac:dyDescent="0.25">
      <c r="A210" s="113" t="s">
        <v>112</v>
      </c>
      <c r="B210" s="113"/>
      <c r="C210" s="38" t="s">
        <v>113</v>
      </c>
      <c r="D210" s="6"/>
      <c r="E210" s="6">
        <v>399.6</v>
      </c>
      <c r="F210" s="6"/>
    </row>
    <row r="211" spans="1:6" ht="25.5" customHeight="1" x14ac:dyDescent="0.25">
      <c r="A211" s="113" t="s">
        <v>114</v>
      </c>
      <c r="B211" s="113"/>
      <c r="C211" s="38" t="s">
        <v>115</v>
      </c>
      <c r="D211" s="6"/>
      <c r="E211" s="6">
        <v>33335.17</v>
      </c>
      <c r="F211" s="6"/>
    </row>
    <row r="212" spans="1:6" ht="0.75" customHeight="1" x14ac:dyDescent="0.25"/>
    <row r="213" spans="1:6" ht="25.5" customHeight="1" x14ac:dyDescent="0.25">
      <c r="A213" s="113" t="s">
        <v>122</v>
      </c>
      <c r="B213" s="113"/>
      <c r="C213" s="38" t="s">
        <v>123</v>
      </c>
      <c r="D213" s="6"/>
      <c r="E213" s="6">
        <v>2184.33</v>
      </c>
      <c r="F213" s="6"/>
    </row>
    <row r="214" spans="1:6" ht="25.5" customHeight="1" x14ac:dyDescent="0.25">
      <c r="A214" s="113" t="s">
        <v>124</v>
      </c>
      <c r="B214" s="113"/>
      <c r="C214" s="38" t="s">
        <v>125</v>
      </c>
      <c r="D214" s="6"/>
      <c r="E214" s="6">
        <v>68302.95</v>
      </c>
      <c r="F214" s="6"/>
    </row>
    <row r="215" spans="1:6" ht="0.75" customHeight="1" x14ac:dyDescent="0.25"/>
    <row r="216" spans="1:6" ht="25.5" customHeight="1" x14ac:dyDescent="0.25">
      <c r="A216" s="113" t="s">
        <v>130</v>
      </c>
      <c r="B216" s="113"/>
      <c r="C216" s="38" t="s">
        <v>131</v>
      </c>
      <c r="D216" s="6"/>
      <c r="E216" s="6">
        <v>1969.83</v>
      </c>
      <c r="F216" s="6"/>
    </row>
    <row r="217" spans="1:6" ht="25.5" customHeight="1" x14ac:dyDescent="0.25">
      <c r="A217" s="113" t="s">
        <v>136</v>
      </c>
      <c r="B217" s="113"/>
      <c r="C217" s="38" t="s">
        <v>137</v>
      </c>
      <c r="D217" s="6"/>
      <c r="E217" s="6">
        <v>3280.94</v>
      </c>
      <c r="F217" s="6"/>
    </row>
    <row r="218" spans="1:6" ht="0.75" customHeight="1" x14ac:dyDescent="0.25"/>
    <row r="219" spans="1:6" ht="25.5" customHeight="1" x14ac:dyDescent="0.25">
      <c r="A219" s="113" t="s">
        <v>150</v>
      </c>
      <c r="B219" s="113"/>
      <c r="C219" s="38" t="s">
        <v>151</v>
      </c>
      <c r="D219" s="6"/>
      <c r="E219" s="6">
        <v>1318.84</v>
      </c>
      <c r="F219" s="6"/>
    </row>
    <row r="220" spans="1:6" ht="0.75" customHeight="1" x14ac:dyDescent="0.25"/>
    <row r="221" spans="1:6" ht="25.5" customHeight="1" x14ac:dyDescent="0.25">
      <c r="A221" s="113" t="s">
        <v>158</v>
      </c>
      <c r="B221" s="113"/>
      <c r="C221" s="38" t="s">
        <v>159</v>
      </c>
      <c r="D221" s="6"/>
      <c r="E221" s="6">
        <v>3780</v>
      </c>
      <c r="F221" s="6"/>
    </row>
    <row r="222" spans="1:6" ht="25.5" customHeight="1" x14ac:dyDescent="0.25">
      <c r="A222" s="113" t="s">
        <v>160</v>
      </c>
      <c r="B222" s="113"/>
      <c r="C222" s="38" t="s">
        <v>153</v>
      </c>
      <c r="D222" s="6"/>
      <c r="E222" s="6">
        <v>17083.61</v>
      </c>
      <c r="F222" s="6"/>
    </row>
    <row r="223" spans="1:6" ht="0.75" customHeight="1" x14ac:dyDescent="0.25"/>
    <row r="224" spans="1:6" ht="25.5" customHeight="1" x14ac:dyDescent="0.25">
      <c r="A224" s="113" t="s">
        <v>171</v>
      </c>
      <c r="B224" s="113"/>
      <c r="C224" s="38" t="s">
        <v>172</v>
      </c>
      <c r="D224" s="6">
        <v>17500</v>
      </c>
      <c r="E224" s="6">
        <v>3279.28</v>
      </c>
      <c r="F224" s="6">
        <v>18.739999999999998</v>
      </c>
    </row>
    <row r="225" spans="1:6" ht="25.5" customHeight="1" x14ac:dyDescent="0.25">
      <c r="A225" s="113" t="s">
        <v>175</v>
      </c>
      <c r="B225" s="113"/>
      <c r="C225" s="38" t="s">
        <v>176</v>
      </c>
      <c r="D225" s="6"/>
      <c r="E225" s="6">
        <v>3279.28</v>
      </c>
      <c r="F225" s="6"/>
    </row>
    <row r="226" spans="1:6" ht="25.5" customHeight="1" x14ac:dyDescent="0.25">
      <c r="A226" s="113" t="s">
        <v>313</v>
      </c>
      <c r="B226" s="113"/>
      <c r="C226" s="38" t="s">
        <v>314</v>
      </c>
      <c r="D226" s="6"/>
      <c r="E226" s="6">
        <v>0</v>
      </c>
      <c r="F226" s="6"/>
    </row>
    <row r="227" spans="1:6" ht="0.75" customHeight="1" x14ac:dyDescent="0.25"/>
    <row r="228" spans="1:6" ht="25.5" customHeight="1" x14ac:dyDescent="0.25">
      <c r="A228" s="113" t="s">
        <v>177</v>
      </c>
      <c r="B228" s="113"/>
      <c r="C228" s="38" t="s">
        <v>178</v>
      </c>
      <c r="D228" s="6">
        <v>1000</v>
      </c>
      <c r="E228" s="6">
        <v>1063.5899999999999</v>
      </c>
      <c r="F228" s="6">
        <v>106.36</v>
      </c>
    </row>
    <row r="229" spans="1:6" ht="25.5" customHeight="1" x14ac:dyDescent="0.25">
      <c r="A229" s="113" t="s">
        <v>180</v>
      </c>
      <c r="B229" s="113"/>
      <c r="C229" s="38" t="s">
        <v>181</v>
      </c>
      <c r="D229" s="6"/>
      <c r="E229" s="6">
        <v>1063.5899999999999</v>
      </c>
      <c r="F229" s="6"/>
    </row>
    <row r="230" spans="1:6" ht="25.5" customHeight="1" x14ac:dyDescent="0.25">
      <c r="A230" s="113" t="s">
        <v>184</v>
      </c>
      <c r="B230" s="113"/>
      <c r="C230" s="38" t="s">
        <v>185</v>
      </c>
      <c r="D230" s="6">
        <v>29000</v>
      </c>
      <c r="E230" s="6">
        <v>265.89999999999998</v>
      </c>
      <c r="F230" s="6">
        <v>0.92</v>
      </c>
    </row>
    <row r="231" spans="1:6" ht="25.5" customHeight="1" x14ac:dyDescent="0.25">
      <c r="A231" s="113" t="s">
        <v>188</v>
      </c>
      <c r="B231" s="113"/>
      <c r="C231" s="38" t="s">
        <v>189</v>
      </c>
      <c r="D231" s="6"/>
      <c r="E231" s="6">
        <v>0</v>
      </c>
      <c r="F231" s="6"/>
    </row>
    <row r="232" spans="1:6" ht="0.75" customHeight="1" x14ac:dyDescent="0.25"/>
    <row r="233" spans="1:6" ht="25.5" customHeight="1" x14ac:dyDescent="0.25">
      <c r="A233" s="113" t="s">
        <v>198</v>
      </c>
      <c r="B233" s="113"/>
      <c r="C233" s="38" t="s">
        <v>199</v>
      </c>
      <c r="D233" s="6"/>
      <c r="E233" s="6">
        <v>0</v>
      </c>
      <c r="F233" s="6"/>
    </row>
    <row r="234" spans="1:6" ht="25.5" customHeight="1" x14ac:dyDescent="0.25">
      <c r="A234" s="114" t="s">
        <v>316</v>
      </c>
      <c r="B234" s="114"/>
      <c r="C234" s="42" t="s">
        <v>317</v>
      </c>
      <c r="D234" s="31">
        <v>3500</v>
      </c>
      <c r="E234" s="31">
        <v>270</v>
      </c>
      <c r="F234" s="31">
        <v>7.71</v>
      </c>
    </row>
    <row r="235" spans="1:6" ht="26.25" customHeight="1" x14ac:dyDescent="0.25">
      <c r="A235" s="113" t="s">
        <v>108</v>
      </c>
      <c r="B235" s="113"/>
      <c r="C235" s="38" t="s">
        <v>109</v>
      </c>
      <c r="D235" s="6">
        <v>600</v>
      </c>
      <c r="E235" s="6">
        <v>270</v>
      </c>
      <c r="F235" s="6">
        <v>45</v>
      </c>
    </row>
    <row r="236" spans="1:6" ht="25.5" customHeight="1" x14ac:dyDescent="0.25">
      <c r="A236" s="113" t="s">
        <v>130</v>
      </c>
      <c r="B236" s="113"/>
      <c r="C236" s="38" t="s">
        <v>131</v>
      </c>
      <c r="D236" s="6"/>
      <c r="E236" s="6">
        <v>0</v>
      </c>
      <c r="F236" s="6"/>
    </row>
    <row r="237" spans="1:6" ht="25.5" customHeight="1" x14ac:dyDescent="0.25">
      <c r="A237" s="113" t="s">
        <v>142</v>
      </c>
      <c r="B237" s="113"/>
      <c r="C237" s="38" t="s">
        <v>143</v>
      </c>
      <c r="D237" s="6"/>
      <c r="E237" s="6">
        <v>270</v>
      </c>
      <c r="F237" s="6"/>
    </row>
    <row r="238" spans="1:6" ht="0.75" customHeight="1" x14ac:dyDescent="0.25"/>
    <row r="239" spans="1:6" ht="25.5" customHeight="1" x14ac:dyDescent="0.25">
      <c r="A239" s="113" t="s">
        <v>160</v>
      </c>
      <c r="B239" s="113"/>
      <c r="C239" s="38" t="s">
        <v>153</v>
      </c>
      <c r="D239" s="6"/>
      <c r="E239" s="6">
        <v>0</v>
      </c>
      <c r="F239" s="6"/>
    </row>
    <row r="240" spans="1:6" ht="25.5" customHeight="1" x14ac:dyDescent="0.25">
      <c r="A240" s="113" t="s">
        <v>177</v>
      </c>
      <c r="B240" s="113"/>
      <c r="C240" s="38" t="s">
        <v>178</v>
      </c>
      <c r="D240" s="6">
        <v>1500</v>
      </c>
      <c r="E240" s="6">
        <v>0</v>
      </c>
      <c r="F240" s="6">
        <v>0</v>
      </c>
    </row>
    <row r="241" spans="1:6" ht="25.5" customHeight="1" x14ac:dyDescent="0.25">
      <c r="A241" s="113" t="s">
        <v>318</v>
      </c>
      <c r="B241" s="113"/>
      <c r="C241" s="38" t="s">
        <v>319</v>
      </c>
      <c r="D241" s="6"/>
      <c r="E241" s="6">
        <v>0</v>
      </c>
      <c r="F241" s="6"/>
    </row>
    <row r="242" spans="1:6" ht="0.75" customHeight="1" x14ac:dyDescent="0.25"/>
    <row r="243" spans="1:6" ht="25.5" customHeight="1" x14ac:dyDescent="0.25">
      <c r="A243" s="113" t="s">
        <v>184</v>
      </c>
      <c r="B243" s="113"/>
      <c r="C243" s="38" t="s">
        <v>185</v>
      </c>
      <c r="D243" s="6">
        <v>1400</v>
      </c>
      <c r="E243" s="6">
        <v>0</v>
      </c>
      <c r="F243" s="6">
        <v>0</v>
      </c>
    </row>
    <row r="244" spans="1:6" ht="25.5" customHeight="1" x14ac:dyDescent="0.25">
      <c r="A244" s="113" t="s">
        <v>198</v>
      </c>
      <c r="B244" s="113"/>
      <c r="C244" s="38" t="s">
        <v>199</v>
      </c>
      <c r="D244" s="6"/>
      <c r="E244" s="6">
        <v>0</v>
      </c>
      <c r="F244" s="6"/>
    </row>
    <row r="245" spans="1:6" ht="25.5" customHeight="1" x14ac:dyDescent="0.25">
      <c r="A245" s="114" t="s">
        <v>320</v>
      </c>
      <c r="B245" s="114"/>
      <c r="C245" s="42" t="s">
        <v>321</v>
      </c>
      <c r="D245" s="31">
        <v>193</v>
      </c>
      <c r="E245" s="31">
        <v>0</v>
      </c>
      <c r="F245" s="31">
        <v>0</v>
      </c>
    </row>
    <row r="246" spans="1:6" ht="25.5" customHeight="1" x14ac:dyDescent="0.25">
      <c r="A246" s="113" t="s">
        <v>184</v>
      </c>
      <c r="B246" s="113"/>
      <c r="C246" s="38" t="s">
        <v>185</v>
      </c>
      <c r="D246" s="6">
        <v>193</v>
      </c>
      <c r="E246" s="6">
        <v>0</v>
      </c>
      <c r="F246" s="6">
        <v>0</v>
      </c>
    </row>
    <row r="247" spans="1:6" ht="25.5" customHeight="1" x14ac:dyDescent="0.25">
      <c r="A247" s="113" t="s">
        <v>188</v>
      </c>
      <c r="B247" s="113"/>
      <c r="C247" s="38" t="s">
        <v>189</v>
      </c>
      <c r="D247" s="6"/>
      <c r="E247" s="6">
        <v>0</v>
      </c>
      <c r="F247" s="6"/>
    </row>
    <row r="248" spans="1:6" ht="0.75" customHeight="1" x14ac:dyDescent="0.25"/>
    <row r="249" spans="1:6" ht="25.5" customHeight="1" x14ac:dyDescent="0.25">
      <c r="A249" s="110" t="s">
        <v>267</v>
      </c>
      <c r="B249" s="110"/>
      <c r="C249" s="37" t="s">
        <v>268</v>
      </c>
      <c r="D249" s="28">
        <v>0</v>
      </c>
      <c r="E249" s="28">
        <v>770.63</v>
      </c>
      <c r="F249" s="28">
        <v>0</v>
      </c>
    </row>
    <row r="250" spans="1:6" ht="25.5" customHeight="1" x14ac:dyDescent="0.25">
      <c r="A250" s="110" t="s">
        <v>271</v>
      </c>
      <c r="B250" s="110"/>
      <c r="C250" s="37" t="s">
        <v>211</v>
      </c>
      <c r="D250" s="28">
        <v>0</v>
      </c>
      <c r="E250" s="28">
        <v>770.63</v>
      </c>
      <c r="F250" s="28">
        <v>0</v>
      </c>
    </row>
    <row r="251" spans="1:6" ht="25.5" customHeight="1" x14ac:dyDescent="0.25">
      <c r="A251" s="110" t="s">
        <v>274</v>
      </c>
      <c r="B251" s="110"/>
      <c r="C251" s="37" t="s">
        <v>322</v>
      </c>
      <c r="D251" s="28">
        <v>0</v>
      </c>
      <c r="E251" s="28">
        <v>770.63</v>
      </c>
      <c r="F251" s="28">
        <v>0</v>
      </c>
    </row>
    <row r="252" spans="1:6" ht="25.5" customHeight="1" x14ac:dyDescent="0.25">
      <c r="A252" s="110" t="s">
        <v>323</v>
      </c>
      <c r="B252" s="110"/>
      <c r="C252" s="37" t="s">
        <v>324</v>
      </c>
      <c r="D252" s="28">
        <v>0</v>
      </c>
      <c r="E252" s="28">
        <v>770.63</v>
      </c>
      <c r="F252" s="28">
        <v>0</v>
      </c>
    </row>
    <row r="253" spans="1:6" ht="25.5" customHeight="1" x14ac:dyDescent="0.25">
      <c r="A253" s="114" t="s">
        <v>278</v>
      </c>
      <c r="B253" s="114"/>
      <c r="C253" s="42" t="s">
        <v>279</v>
      </c>
      <c r="D253" s="31">
        <v>0</v>
      </c>
      <c r="E253" s="31">
        <v>770.63</v>
      </c>
      <c r="F253" s="31">
        <v>0</v>
      </c>
    </row>
    <row r="254" spans="1:6" ht="25.5" customHeight="1" x14ac:dyDescent="0.25">
      <c r="A254" s="113" t="s">
        <v>108</v>
      </c>
      <c r="B254" s="113"/>
      <c r="C254" s="38" t="s">
        <v>109</v>
      </c>
      <c r="D254" s="6">
        <v>0</v>
      </c>
      <c r="E254" s="6">
        <v>770.63</v>
      </c>
      <c r="F254" s="6">
        <v>0</v>
      </c>
    </row>
    <row r="255" spans="1:6" ht="25.5" customHeight="1" x14ac:dyDescent="0.25">
      <c r="A255" s="113" t="s">
        <v>146</v>
      </c>
      <c r="B255" s="113"/>
      <c r="C255" s="38" t="s">
        <v>147</v>
      </c>
      <c r="D255" s="6"/>
      <c r="E255" s="6">
        <v>770.63</v>
      </c>
      <c r="F255" s="6"/>
    </row>
    <row r="256" spans="1:6" ht="0.75" customHeight="1" x14ac:dyDescent="0.25"/>
    <row r="257" spans="1:6" ht="25.5" customHeight="1" x14ac:dyDescent="0.25">
      <c r="A257" s="113" t="s">
        <v>200</v>
      </c>
      <c r="B257" s="113"/>
      <c r="C257" s="38" t="s">
        <v>201</v>
      </c>
      <c r="D257" s="6">
        <v>0</v>
      </c>
      <c r="E257" s="6">
        <v>0</v>
      </c>
      <c r="F257" s="6">
        <v>0</v>
      </c>
    </row>
    <row r="258" spans="1:6" ht="25.5" customHeight="1" x14ac:dyDescent="0.25">
      <c r="A258" s="113" t="s">
        <v>108</v>
      </c>
      <c r="B258" s="113"/>
      <c r="C258" s="38" t="s">
        <v>109</v>
      </c>
      <c r="D258" s="6">
        <v>0</v>
      </c>
      <c r="E258" s="6">
        <v>0</v>
      </c>
      <c r="F258" s="6">
        <v>0</v>
      </c>
    </row>
    <row r="259" spans="1:6" ht="25.5" customHeight="1" x14ac:dyDescent="0.25">
      <c r="A259" s="113" t="s">
        <v>184</v>
      </c>
      <c r="B259" s="113"/>
      <c r="C259" s="38" t="s">
        <v>185</v>
      </c>
      <c r="D259" s="6">
        <v>0</v>
      </c>
      <c r="E259" s="6">
        <v>0</v>
      </c>
      <c r="F259" s="6">
        <v>0</v>
      </c>
    </row>
    <row r="260" spans="1:6" ht="25.5" customHeight="1" x14ac:dyDescent="0.25">
      <c r="A260" s="113" t="s">
        <v>200</v>
      </c>
      <c r="B260" s="113"/>
      <c r="C260" s="38" t="s">
        <v>201</v>
      </c>
      <c r="D260" s="6">
        <v>0</v>
      </c>
      <c r="E260" s="6">
        <v>0</v>
      </c>
      <c r="F260" s="6">
        <v>0</v>
      </c>
    </row>
    <row r="261" spans="1:6" ht="25.5" customHeight="1" x14ac:dyDescent="0.25">
      <c r="A261" s="113" t="s">
        <v>200</v>
      </c>
      <c r="B261" s="113"/>
      <c r="C261" s="38" t="s">
        <v>201</v>
      </c>
      <c r="D261" s="6">
        <v>0</v>
      </c>
      <c r="E261" s="6">
        <v>0</v>
      </c>
      <c r="F261" s="6">
        <v>0</v>
      </c>
    </row>
    <row r="262" spans="1:6" ht="25.5" customHeight="1" x14ac:dyDescent="0.25">
      <c r="A262" s="113" t="s">
        <v>169</v>
      </c>
      <c r="B262" s="113"/>
      <c r="C262" s="38" t="s">
        <v>170</v>
      </c>
      <c r="D262" s="6">
        <v>0</v>
      </c>
      <c r="E262" s="6">
        <v>0</v>
      </c>
      <c r="F262" s="6">
        <v>0</v>
      </c>
    </row>
    <row r="265" spans="1:6" x14ac:dyDescent="0.25">
      <c r="A265" t="s">
        <v>330</v>
      </c>
    </row>
    <row r="267" spans="1:6" x14ac:dyDescent="0.25">
      <c r="A267" t="s">
        <v>326</v>
      </c>
      <c r="D267" t="s">
        <v>206</v>
      </c>
      <c r="E267" t="s">
        <v>328</v>
      </c>
    </row>
    <row r="268" spans="1:6" x14ac:dyDescent="0.25">
      <c r="A268" t="s">
        <v>327</v>
      </c>
      <c r="D268" t="s">
        <v>206</v>
      </c>
      <c r="E268" t="s">
        <v>329</v>
      </c>
    </row>
  </sheetData>
  <mergeCells count="198">
    <mergeCell ref="B3:G3"/>
    <mergeCell ref="A5:C5"/>
    <mergeCell ref="A6:C6"/>
    <mergeCell ref="A7:C7"/>
    <mergeCell ref="A8:B8"/>
    <mergeCell ref="A9:B9"/>
    <mergeCell ref="A17:B17"/>
    <mergeCell ref="A18:B18"/>
    <mergeCell ref="A20:B20"/>
    <mergeCell ref="A21:B21"/>
    <mergeCell ref="A23:B23"/>
    <mergeCell ref="A24:B24"/>
    <mergeCell ref="A10:B10"/>
    <mergeCell ref="A11:B11"/>
    <mergeCell ref="A12:B12"/>
    <mergeCell ref="A13:B13"/>
    <mergeCell ref="A14:B14"/>
    <mergeCell ref="A15:B15"/>
    <mergeCell ref="A31:B31"/>
    <mergeCell ref="A32:B32"/>
    <mergeCell ref="A33:B33"/>
    <mergeCell ref="A35:B35"/>
    <mergeCell ref="A36:B36"/>
    <mergeCell ref="A38:B38"/>
    <mergeCell ref="A25:B25"/>
    <mergeCell ref="A26:B26"/>
    <mergeCell ref="A27:B27"/>
    <mergeCell ref="A28:B28"/>
    <mergeCell ref="A29:B29"/>
    <mergeCell ref="A30:B30"/>
    <mergeCell ref="A47:B47"/>
    <mergeCell ref="A49:B49"/>
    <mergeCell ref="A50:B50"/>
    <mergeCell ref="A51:B51"/>
    <mergeCell ref="A53:B53"/>
    <mergeCell ref="A54:B54"/>
    <mergeCell ref="A39:B39"/>
    <mergeCell ref="A40:B40"/>
    <mergeCell ref="A42:B42"/>
    <mergeCell ref="A43:B43"/>
    <mergeCell ref="A44:B44"/>
    <mergeCell ref="A46:B46"/>
    <mergeCell ref="A64:B64"/>
    <mergeCell ref="A66:B66"/>
    <mergeCell ref="A67:B67"/>
    <mergeCell ref="A69:B69"/>
    <mergeCell ref="A70:B70"/>
    <mergeCell ref="A72:B72"/>
    <mergeCell ref="A55:B55"/>
    <mergeCell ref="A56:B56"/>
    <mergeCell ref="A58:B58"/>
    <mergeCell ref="A59:B59"/>
    <mergeCell ref="A61:B61"/>
    <mergeCell ref="A63:B63"/>
    <mergeCell ref="A82:B82"/>
    <mergeCell ref="A84:B84"/>
    <mergeCell ref="A85:B85"/>
    <mergeCell ref="A86:B86"/>
    <mergeCell ref="A87:B87"/>
    <mergeCell ref="A89:B89"/>
    <mergeCell ref="A73:B73"/>
    <mergeCell ref="A75:B75"/>
    <mergeCell ref="A77:B77"/>
    <mergeCell ref="A78:B78"/>
    <mergeCell ref="A80:B80"/>
    <mergeCell ref="A81:B81"/>
    <mergeCell ref="A98:B98"/>
    <mergeCell ref="A100:B100"/>
    <mergeCell ref="A101:B101"/>
    <mergeCell ref="A102:B102"/>
    <mergeCell ref="A103:B103"/>
    <mergeCell ref="A104:B104"/>
    <mergeCell ref="A91:B91"/>
    <mergeCell ref="A92:B92"/>
    <mergeCell ref="A94:B94"/>
    <mergeCell ref="A95:B95"/>
    <mergeCell ref="A96:B96"/>
    <mergeCell ref="A97:B97"/>
    <mergeCell ref="A113:B113"/>
    <mergeCell ref="A114:B114"/>
    <mergeCell ref="A116:B116"/>
    <mergeCell ref="A117:B117"/>
    <mergeCell ref="A118:B118"/>
    <mergeCell ref="A119:B119"/>
    <mergeCell ref="A105:B105"/>
    <mergeCell ref="A106:B106"/>
    <mergeCell ref="A107:B107"/>
    <mergeCell ref="A108:B108"/>
    <mergeCell ref="A110:B110"/>
    <mergeCell ref="A112:B112"/>
    <mergeCell ref="A129:B129"/>
    <mergeCell ref="A130:B130"/>
    <mergeCell ref="A132:B132"/>
    <mergeCell ref="A133:B133"/>
    <mergeCell ref="A135:B135"/>
    <mergeCell ref="A136:B136"/>
    <mergeCell ref="A121:B121"/>
    <mergeCell ref="A122:B122"/>
    <mergeCell ref="A124:B124"/>
    <mergeCell ref="A125:B125"/>
    <mergeCell ref="A127:B127"/>
    <mergeCell ref="A128:B128"/>
    <mergeCell ref="A144:B144"/>
    <mergeCell ref="A145:B145"/>
    <mergeCell ref="A146:B146"/>
    <mergeCell ref="A147:B147"/>
    <mergeCell ref="A148:B148"/>
    <mergeCell ref="A149:B149"/>
    <mergeCell ref="A137:B137"/>
    <mergeCell ref="A139:B139"/>
    <mergeCell ref="A140:B140"/>
    <mergeCell ref="A141:B141"/>
    <mergeCell ref="A142:B142"/>
    <mergeCell ref="A143:B143"/>
    <mergeCell ref="A159:B159"/>
    <mergeCell ref="A161:B161"/>
    <mergeCell ref="A162:B162"/>
    <mergeCell ref="A164:B164"/>
    <mergeCell ref="A165:B165"/>
    <mergeCell ref="A167:B167"/>
    <mergeCell ref="A150:B150"/>
    <mergeCell ref="A152:B152"/>
    <mergeCell ref="A153:B153"/>
    <mergeCell ref="A154:B154"/>
    <mergeCell ref="A156:B156"/>
    <mergeCell ref="A157:B157"/>
    <mergeCell ref="A177:B177"/>
    <mergeCell ref="A178:B178"/>
    <mergeCell ref="A180:B180"/>
    <mergeCell ref="A181:B181"/>
    <mergeCell ref="A182:B182"/>
    <mergeCell ref="A183:B183"/>
    <mergeCell ref="A168:B168"/>
    <mergeCell ref="A170:B170"/>
    <mergeCell ref="A171:B171"/>
    <mergeCell ref="A173:B173"/>
    <mergeCell ref="A174:B174"/>
    <mergeCell ref="A176:B176"/>
    <mergeCell ref="A193:B193"/>
    <mergeCell ref="A194:B194"/>
    <mergeCell ref="A196:B196"/>
    <mergeCell ref="A197:B197"/>
    <mergeCell ref="A199:B199"/>
    <mergeCell ref="A200:B200"/>
    <mergeCell ref="A185:B185"/>
    <mergeCell ref="A186:B186"/>
    <mergeCell ref="A188:B188"/>
    <mergeCell ref="A190:B190"/>
    <mergeCell ref="A191:B191"/>
    <mergeCell ref="A192:B192"/>
    <mergeCell ref="A210:B210"/>
    <mergeCell ref="A211:B211"/>
    <mergeCell ref="A213:B213"/>
    <mergeCell ref="A214:B214"/>
    <mergeCell ref="A216:B216"/>
    <mergeCell ref="A217:B217"/>
    <mergeCell ref="A201:B201"/>
    <mergeCell ref="A202:B202"/>
    <mergeCell ref="A204:B204"/>
    <mergeCell ref="A206:B206"/>
    <mergeCell ref="A207:B207"/>
    <mergeCell ref="A209:B209"/>
    <mergeCell ref="A228:B228"/>
    <mergeCell ref="A229:B229"/>
    <mergeCell ref="A230:B230"/>
    <mergeCell ref="A231:B231"/>
    <mergeCell ref="A233:B233"/>
    <mergeCell ref="A234:B234"/>
    <mergeCell ref="A219:B219"/>
    <mergeCell ref="A221:B221"/>
    <mergeCell ref="A222:B222"/>
    <mergeCell ref="A224:B224"/>
    <mergeCell ref="A225:B225"/>
    <mergeCell ref="A226:B226"/>
    <mergeCell ref="A243:B243"/>
    <mergeCell ref="A244:B244"/>
    <mergeCell ref="A245:B245"/>
    <mergeCell ref="A246:B246"/>
    <mergeCell ref="A247:B247"/>
    <mergeCell ref="A249:B249"/>
    <mergeCell ref="A235:B235"/>
    <mergeCell ref="A236:B236"/>
    <mergeCell ref="A237:B237"/>
    <mergeCell ref="A239:B239"/>
    <mergeCell ref="A240:B240"/>
    <mergeCell ref="A241:B241"/>
    <mergeCell ref="A257:B257"/>
    <mergeCell ref="A258:B258"/>
    <mergeCell ref="A259:B259"/>
    <mergeCell ref="A260:B260"/>
    <mergeCell ref="A261:B261"/>
    <mergeCell ref="A262:B262"/>
    <mergeCell ref="A250:B250"/>
    <mergeCell ref="A251:B251"/>
    <mergeCell ref="A252:B252"/>
    <mergeCell ref="A253:B253"/>
    <mergeCell ref="A254:B254"/>
    <mergeCell ref="A255:B255"/>
  </mergeCells>
  <pageMargins left="0.7" right="0.7" top="0.75" bottom="0.75" header="0.3" footer="0.3"/>
  <pageSetup paperSize="9" scale="9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Sheet</vt:lpstr>
      <vt:lpstr>List1</vt:lpstr>
      <vt:lpstr>List2</vt:lpstr>
      <vt:lpstr>List3</vt:lpstr>
      <vt:lpstr>List4</vt:lpstr>
      <vt:lpstr>List5</vt:lpstr>
      <vt:lpstr>List6</vt:lpstr>
      <vt:lpstr>List7</vt:lpstr>
      <vt:lpstr>List8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Biserka Horvat</cp:lastModifiedBy>
  <cp:lastPrinted>2026-07-14T10:10:48Z</cp:lastPrinted>
  <dcterms:created xsi:type="dcterms:W3CDTF">2026-07-13T09:02:21Z</dcterms:created>
  <dcterms:modified xsi:type="dcterms:W3CDTF">2026-07-20T08:44:46Z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